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行財政グループ\13決算\01決算全般\01財政比較分析表\財政状況資料\R4決算分析表\R6.3.25締切　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U63" i="12"/>
  <c r="AA35" i="12"/>
  <c r="AA31" i="12"/>
  <c r="AA30" i="12"/>
  <c r="AA29" i="12"/>
  <c r="AA28" i="12"/>
  <c r="AA7"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<sst xmlns="http://schemas.openxmlformats.org/spreadsheetml/2006/main" count="1085" uniqueCount="587">
  <si>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</si>
  <si>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</si>
  <si>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</si>
  <si>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</si>
  <si>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</si>
  <si>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</si>
  <si>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</si>
  <si>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</si>
  <si>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</si>
  <si>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</si>
  <si>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</si>
  <si>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</si>
  <si>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</si>
  <si>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</si>
  <si>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</si>
  <si>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</si>
  <si>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</si>
  <si>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</si>
  <si>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</si>
  <si>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</si>
  <si>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</si>
  <si>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</si>
  <si>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</si>
  <si>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</si>
  <si>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</si>
  <si>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</si>
  <si>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</si>
  <si>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</si>
  <si>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</si>
  <si>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</si>
  <si>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</si>
  <si>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</si>
  <si>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</si>
  <si>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</si>
  <si>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</si>
  <si>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</si>
  <si>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</si>
  <si>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</si>
  <si>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</si>
  <si>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</si>
  <si>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</si>
  <si>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</si>
  <si>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</si>
  <si>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</si>
  <si>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</si>
  <si>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</si>
  <si>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</si>
  <si>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</si>
  <si>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</si>
  <si>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</si>
  <si>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</si>
  <si>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</si>
  <si>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</si>
  <si>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</si>
  <si>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</si>
  <si>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</si>
  <si>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</si>
  <si>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</si>
  <si>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</si>
  <si>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</si>
  <si>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</si>
  <si>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</si>
  <si>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</si>
  <si>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</si>
  <si>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</si>
  <si>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</si>
  <si>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</si>
  <si>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</si>
  <si>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</si>
  <si>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</si>
  <si>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</si>
  <si>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</si>
  <si>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</si>
  <si>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</si>
  <si>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</si>
  <si>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</si>
  <si>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</si>
  <si>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</si>
  <si>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</si>
  <si>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</si>
  <si>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</si>
  <si>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</si>
  <si>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</si>
  <si>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</si>
  <si>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</si>
  <si>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</si>
  <si>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</si>
  <si>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</si>
  <si>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</si>
  <si>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</si>
  <si>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</si>
  <si>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</si>
  <si>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</si>
  <si>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</si>
  <si>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</si>
  <si>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</si>
  <si>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</si>
  <si>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</si>
  <si>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</si>
  <si>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</si>
  <si>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白老町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</si>
  <si>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</si>
  <si>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</si>
  <si>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</si>
  <si>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</si>
  <si>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</si>
  <si>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</si>
  <si>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</si>
  <si>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</si>
  <si>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</si>
  <si>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</si>
  <si>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</si>
  <si>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</si>
  <si>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</si>
  <si>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</si>
  <si>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</si>
  <si>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</si>
  <si>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</si>
  <si>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</si>
  <si>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</si>
  <si>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</si>
  <si>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</si>
  <si>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</si>
  <si>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</si>
  <si>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</si>
  <si>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</si>
  <si>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</si>
  <si>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</si>
  <si>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</si>
  <si>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</si>
  <si>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</si>
  <si>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</si>
  <si>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</si>
  <si>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</si>
  <si>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</si>
  <si>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</si>
  <si>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</si>
  <si>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</si>
  <si>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</si>
  <si>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</si>
  <si>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</si>
  <si>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</si>
  <si>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</si>
  <si>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</si>
  <si>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</si>
  <si>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</si>
  <si>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</si>
  <si>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</si>
  <si>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</si>
  <si>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</si>
  <si>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</si>
  <si>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</si>
  <si>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</si>
  <si>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</si>
  <si>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</si>
  <si>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</si>
  <si>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</si>
  <si>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</si>
  <si>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</si>
  <si>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</si>
  <si>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</si>
  <si>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</si>
  <si>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</si>
  <si>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</si>
  <si>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</si>
  <si>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</si>
  <si>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</si>
  <si>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</si>
  <si>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</si>
  <si>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</si>
  <si>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</si>
  <si>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</si>
  <si>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</si>
  <si>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</si>
  <si>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</si>
  <si>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</si>
  <si>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</si>
  <si>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</si>
  <si>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</si>
  <si>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</si>
  <si>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</si>
  <si>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</si>
  <si>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</si>
  <si>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</si>
  <si>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</si>
  <si>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</si>
  <si>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</si>
  <si>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</si>
  <si>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</si>
  <si>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</si>
  <si>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</si>
  <si>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</si>
  <si>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</si>
  <si>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</si>
  <si>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</si>
  <si>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</si>
  <si>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</si>
  <si>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</si>
  <si>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</si>
  <si>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</si>
  <si>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</si>
  <si>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</si>
  <si>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</si>
  <si>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</si>
  <si>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</si>
  <si>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</si>
  <si>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</si>
  <si>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</si>
  <si>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</si>
  <si>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</si>
  <si>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</si>
  <si>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</si>
  <si>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</si>
  <si>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</si>
  <si>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</si>
  <si>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</si>
  <si>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</si>
  <si>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</si>
  <si>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</si>
  <si>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</si>
  <si>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</si>
  <si>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</si>
  <si>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</si>
  <si>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北海道白老町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</si>
  <si>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</si>
  <si>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</si>
  <si>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</si>
  <si>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</si>
  <si>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</si>
  <si>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</si>
  <si>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</si>
  <si>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</si>
  <si>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</si>
  <si>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</si>
  <si>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</si>
  <si>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</si>
  <si>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</si>
  <si>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</si>
  <si>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</si>
  <si>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</si>
  <si>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</si>
  <si>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</si>
  <si>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</si>
  <si>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</si>
  <si>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</si>
  <si>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</si>
  <si>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</si>
  <si>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</si>
  <si>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</si>
  <si>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</si>
  <si>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</si>
  <si>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</si>
  <si>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</si>
  <si>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</si>
  <si>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</si>
  <si>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</si>
  <si>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</si>
  <si>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</si>
  <si>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</si>
  <si>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</si>
  <si>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</si>
  <si>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</si>
  <si>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</si>
  <si>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</si>
  <si>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</si>
  <si>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</si>
  <si>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</si>
  <si>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</si>
  <si>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</si>
  <si>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</si>
  <si>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</si>
  <si>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</si>
  <si>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</si>
  <si>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</si>
  <si>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</si>
  <si>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</si>
  <si>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</si>
  <si>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</si>
  <si>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</si>
  <si>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</si>
  <si>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</si>
  <si>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</si>
  <si>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</si>
  <si>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</si>
  <si>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</si>
  <si>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</si>
  <si>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</si>
  <si>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</si>
  <si>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</si>
  <si>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</si>
  <si>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</si>
  <si>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</si>
  <si>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</si>
  <si>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</si>
  <si>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</si>
  <si>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</si>
  <si>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</si>
  <si>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</si>
  <si>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</si>
  <si>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</si>
  <si>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</si>
  <si>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</si>
  <si>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</si>
  <si>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</si>
  <si>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</si>
  <si>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</si>
  <si>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</si>
  <si>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</si>
  <si>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</si>
  <si>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</si>
  <si>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</si>
  <si>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</si>
  <si>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</si>
  <si>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</si>
  <si>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</si>
  <si>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</si>
  <si>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</si>
  <si>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</si>
  <si>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</si>
  <si>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</si>
  <si>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</si>
  <si>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</si>
  <si>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</si>
  <si>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</si>
  <si>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</si>
  <si>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</si>
  <si>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</si>
  <si>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</si>
  <si>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</si>
  <si>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</si>
  <si>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</si>
  <si>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</si>
  <si>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</si>
  <si>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</si>
  <si>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</si>
  <si>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</si>
  <si>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</si>
  <si>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</si>
  <si>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</si>
  <si>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</si>
  <si>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</si>
  <si>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</si>
  <si>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</si>
  <si>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</si>
  <si>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</si>
  <si>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</si>
  <si>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</si>
  <si>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</si>
  <si>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港湾整備</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</si>
  <si>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</si>
  <si>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</si>
  <si>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</si>
  <si>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</si>
  <si>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</si>
  <si>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</si>
  <si>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</si>
  <si>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</si>
  <si>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</si>
  <si>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</si>
  <si>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</si>
  <si>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</si>
  <si>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</si>
  <si>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</si>
  <si>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</si>
  <si>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</si>
  <si>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</si>
  <si>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</si>
  <si>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</si>
  <si>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</si>
  <si>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</si>
  <si>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</si>
  <si>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</si>
  <si>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</si>
  <si>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</si>
  <si>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</si>
  <si>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北海道白老町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</si>
  <si>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</si>
  <si>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</si>
  <si>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</si>
  <si>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</si>
  <si>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</si>
  <si>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</si>
  <si>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</si>
  <si>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</si>
  <si>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</si>
  <si>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</si>
  <si>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</si>
  <si>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</si>
  <si>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</si>
  <si>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</si>
  <si>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</si>
  <si>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</si>
  <si>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</si>
  <si>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</si>
  <si>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</si>
  <si>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</si>
  <si>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</si>
  <si>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</si>
  <si>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</si>
  <si>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</si>
  <si>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</si>
  <si>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</si>
  <si>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</si>
  <si>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</si>
  <si>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</si>
  <si>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</si>
  <si>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</si>
  <si>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</si>
  <si>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</si>
  <si>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</si>
  <si>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</si>
  <si>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</si>
  <si>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</si>
  <si>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介護老人保健施設会計</t>
    <phoneticPr fontId="5"/>
  </si>
  <si>
    <t>水道事業会計</t>
    <phoneticPr fontId="5"/>
  </si>
  <si>
    <t>国民健康保険病院事業会計</t>
    <phoneticPr fontId="5"/>
  </si>
  <si>
    <t>下水道事業会計</t>
    <phoneticPr fontId="5"/>
  </si>
  <si>
    <t>港湾機能施設整備事業会計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</si>
  <si>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</si>
  <si>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</si>
  <si>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</si>
  <si>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</si>
  <si>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</si>
  <si>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</si>
  <si>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</si>
  <si>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</si>
  <si>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</si>
  <si>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</si>
  <si>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</si>
  <si>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</si>
  <si>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</si>
  <si>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</si>
  <si>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</si>
  <si>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</si>
  <si>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</si>
  <si>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</si>
  <si>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</si>
  <si>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</si>
  <si>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</si>
  <si>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</si>
  <si>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</si>
  <si>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</si>
  <si>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</si>
  <si>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</si>
  <si>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</si>
  <si>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</si>
  <si>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</si>
  <si>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</si>
  <si>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</si>
  <si>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</si>
  <si>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</si>
  <si>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</si>
  <si>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</si>
  <si>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</si>
  <si>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</si>
  <si>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</si>
  <si>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</si>
  <si>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</si>
  <si>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</si>
  <si>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</si>
  <si>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</si>
  <si>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</si>
  <si>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</si>
  <si>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</si>
  <si>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</si>
  <si>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</si>
  <si>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</si>
  <si>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</si>
  <si>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</si>
  <si>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</si>
  <si>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</si>
  <si>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</si>
  <si>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</si>
  <si>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</si>
  <si>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</si>
  <si>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</si>
  <si>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港湾機能施設整備事業会計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</si>
  <si>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</si>
  <si>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</si>
  <si>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</si>
  <si>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</si>
  <si>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</si>
  <si>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</si>
  <si>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</si>
  <si>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</si>
  <si>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</si>
  <si>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</si>
  <si>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</si>
  <si>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</si>
  <si>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</si>
  <si>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</si>
  <si>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</si>
  <si>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</si>
  <si>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</si>
  <si>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</si>
  <si>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</si>
  <si>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</si>
  <si>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</si>
  <si>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</si>
  <si>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</si>
  <si>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</si>
  <si>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</si>
  <si>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</si>
  <si>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</si>
  <si>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</si>
  <si>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</si>
  <si>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</si>
  <si>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</si>
  <si>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</si>
  <si>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</si>
  <si>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</si>
  <si>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</si>
  <si>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</si>
  <si>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</si>
  <si>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</si>
  <si>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</si>
  <si>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</si>
  <si>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</si>
  <si>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</si>
  <si>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</si>
  <si>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</si>
  <si>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</si>
  <si>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</si>
  <si>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</si>
  <si>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</si>
  <si>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</si>
  <si>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</si>
  <si>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</si>
  <si>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</si>
  <si>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</si>
  <si>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</si>
  <si>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</si>
  <si>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</si>
  <si>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</si>
  <si>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</si>
  <si>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</si>
  <si>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</si>
  <si>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</si>
  <si>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</si>
  <si>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</si>
  <si>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</si>
  <si>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</si>
  <si>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</si>
  <si>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</si>
  <si>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</si>
  <si>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</si>
  <si>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</si>
  <si>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</si>
  <si>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</si>
  <si>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</si>
  <si>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</si>
  <si>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</si>
  <si>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</si>
  <si>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</si>
  <si>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</si>
  <si>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</si>
  <si>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</si>
  <si>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</si>
  <si>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</si>
  <si>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</si>
  <si>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</si>
  <si>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</si>
  <si>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</si>
  <si>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</si>
  <si>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下水道事業会計</t>
  </si>
  <si>
    <t>水道事業会計</t>
  </si>
  <si>
    <t>介護保険事業会計</t>
  </si>
  <si>
    <t>国民健康保険病院事業会計</t>
  </si>
  <si>
    <t>▲ 0.26</t>
  </si>
  <si>
    <t>国民健康保険事業会計</t>
  </si>
  <si>
    <t>介護老人保健施設会計</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</si>
  <si>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</si>
  <si>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</si>
  <si>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</si>
  <si>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</si>
  <si>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</si>
  <si>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</si>
  <si>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</si>
  <si>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</si>
  <si>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</si>
  <si>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</si>
  <si>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</si>
  <si>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公共施設等整備基金</t>
    <phoneticPr fontId="5"/>
  </si>
  <si>
    <t>役場庁舎建設基金</t>
    <phoneticPr fontId="2"/>
  </si>
  <si>
    <t>ふるさとＧＥＮＫＩ応援寄附金基金</t>
    <phoneticPr fontId="2"/>
  </si>
  <si>
    <t>みんなの基金</t>
    <phoneticPr fontId="2"/>
  </si>
  <si>
    <t>退職手当追加負担金積立基金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</si>
</sst>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A234-4C08-9C00-CAA1E64501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61763</c:v>
                </c:pt>
                <c:pt idx="1">
                  <c:v>106324</c:v>
                </c:pt>
                <c:pt idx="2">
                  <c:v>75991</c:v>
                </c:pt>
                <c:pt idx="3">
                  <c:v>73672</c:v>
                </c:pt>
                <c:pt idx="4">
                  <c:v>84789</c:v>
                </c:pt>
              </c:numCache>
            </c:numRef>
          </c:val>
          <c:smooth val="0"/>
          <c:extLst>
            <c:ext xmlns:c16="http://schemas.microsoft.com/office/drawing/2014/chart" uri="{C3380CC4-5D6E-409C-BE32-E72D297353CC}">
              <c16:uniqueId val="{00000001-A234-4C08-9C00-CAA1E64501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8.5500000000000007</c:v>
                </c:pt>
                <c:pt idx="1">
                  <c:v>7.38</c:v>
                </c:pt>
                <c:pt idx="2">
                  <c:v>4.7300000000000004</c:v>
                </c:pt>
                <c:pt idx="3">
                  <c:v>4.67</c:v>
                </c:pt>
                <c:pt idx="4">
                  <c:v>5.26</c:v>
                </c:pt>
              </c:numCache>
            </c:numRef>
          </c:val>
          <c:extLst>
            <c:ext xmlns:c16="http://schemas.microsoft.com/office/drawing/2014/chart" uri="{C3380CC4-5D6E-409C-BE32-E72D297353CC}">
              <c16:uniqueId val="{00000000-DCD4-403A-BD8F-4F65DE3DF3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13.4</c:v>
                </c:pt>
                <c:pt idx="1">
                  <c:v>15.02</c:v>
                </c:pt>
                <c:pt idx="2">
                  <c:v>17.739999999999998</c:v>
                </c:pt>
                <c:pt idx="3">
                  <c:v>19.23</c:v>
                </c:pt>
                <c:pt idx="4">
                  <c:v>19.600000000000001</c:v>
                </c:pt>
              </c:numCache>
            </c:numRef>
          </c:val>
          <c:extLst>
            <c:ext xmlns:c16="http://schemas.microsoft.com/office/drawing/2014/chart" uri="{C3380CC4-5D6E-409C-BE32-E72D297353CC}">
              <c16:uniqueId val="{00000001-DCD4-403A-BD8F-4F65DE3DF3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6.35</c:v>
                </c:pt>
                <c:pt idx="1">
                  <c:v>1.03</c:v>
                </c:pt>
                <c:pt idx="2">
                  <c:v>0.5</c:v>
                </c:pt>
                <c:pt idx="3">
                  <c:v>2.72</c:v>
                </c:pt>
                <c:pt idx="4">
                  <c:v>0.14000000000000001</c:v>
                </c:pt>
              </c:numCache>
            </c:numRef>
          </c:val>
          <c:smooth val="0"/>
          <c:extLst>
            <c:ext xmlns:c16="http://schemas.microsoft.com/office/drawing/2014/chart" uri="{C3380CC4-5D6E-409C-BE32-E72D297353CC}">
              <c16:uniqueId val="{00000002-DCD4-403A-BD8F-4F65DE3DF3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1.77</c:v>
                </c:pt>
                <c:pt idx="4">
                  <c:v>#N/A</c:v>
                </c:pt>
                <c:pt idx="5">
                  <c:v>0.02</c:v>
                </c:pt>
                <c:pt idx="6">
                  <c:v>#N/A</c:v>
                </c:pt>
                <c:pt idx="7">
                  <c:v>0</c:v>
                </c:pt>
                <c:pt idx="8">
                  <c:v>#N/A</c:v>
                </c:pt>
                <c:pt idx="9">
                  <c:v>0</c:v>
                </c:pt>
              </c:numCache>
            </c:numRef>
          </c:val>
          <c:extLst>
            <c:ext xmlns:c16="http://schemas.microsoft.com/office/drawing/2014/chart" uri="{C3380CC4-5D6E-409C-BE32-E72D297353CC}">
              <c16:uniqueId val="{00000000-5AD4-4BFB-9CDC-170477FBF5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D4-4BFB-9CDC-170477FBF589}"/>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0.02</c:v>
                </c:pt>
                <c:pt idx="8">
                  <c:v>#N/A</c:v>
                </c:pt>
                <c:pt idx="9">
                  <c:v>0</c:v>
                </c:pt>
              </c:numCache>
            </c:numRef>
          </c:val>
          <c:extLst>
            <c:ext xmlns:c16="http://schemas.microsoft.com/office/drawing/2014/chart" uri="{C3380CC4-5D6E-409C-BE32-E72D297353CC}">
              <c16:uniqueId val="{00000002-5AD4-4BFB-9CDC-170477FBF589}"/>
            </c:ext>
          </c:extLst>
        </c:ser>
        <c:ser>
          <c:idx val="3"/>
          <c:order val="3"/>
          <c:tx>
            <c:strRef>
              <c:f>データシート!$A$30</c:f>
              <c:strCache>
                <c:ptCount val="1"/>
                <c:pt idx="0">
                  <c:v>介護老人保健施設会計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1.28</c:v>
                </c:pt>
                <c:pt idx="2">
                  <c:v>#N/A</c:v>
                </c:pt>
                <c:pt idx="3">
                  <c:v>1.6</c:v>
                </c:pt>
                <c:pt idx="4">
                  <c:v>#N/A</c:v>
                </c:pt>
                <c:pt idx="5">
                  <c:v>1.59</c:v>
                </c:pt>
                <c:pt idx="6">
                  <c:v>#N/A</c:v>
                </c:pt>
                <c:pt idx="7">
                  <c:v>1.32</c:v>
                </c:pt>
                <c:pt idx="8">
                  <c:v>#N/A</c:v>
                </c:pt>
                <c:pt idx="9">
                  <c:v>0.56000000000000005</c:v>
                </c:pt>
              </c:numCache>
            </c:numRef>
          </c:val>
          <c:extLst>
            <c:ext xmlns:c16="http://schemas.microsoft.com/office/drawing/2014/chart" uri="{C3380CC4-5D6E-409C-BE32-E72D297353CC}">
              <c16:uniqueId val="{00000003-5AD4-4BFB-9CDC-170477FBF589}"/>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0.71</c:v>
                </c:pt>
                <c:pt idx="2">
                  <c:v>#N/A</c:v>
                </c:pt>
                <c:pt idx="3">
                  <c:v>0.53</c:v>
                </c:pt>
                <c:pt idx="4">
                  <c:v>#N/A</c:v>
                </c:pt>
                <c:pt idx="5">
                  <c:v>0.95</c:v>
                </c:pt>
                <c:pt idx="6">
                  <c:v>#N/A</c:v>
                </c:pt>
                <c:pt idx="7">
                  <c:v>0.94</c:v>
                </c:pt>
                <c:pt idx="8">
                  <c:v>#N/A</c:v>
                </c:pt>
                <c:pt idx="9">
                  <c:v>0.95</c:v>
                </c:pt>
              </c:numCache>
            </c:numRef>
          </c:val>
          <c:extLst>
            <c:ext xmlns:c16="http://schemas.microsoft.com/office/drawing/2014/chart" uri="{C3380CC4-5D6E-409C-BE32-E72D297353CC}">
              <c16:uniqueId val="{00000004-5AD4-4BFB-9CDC-170477FBF589}"/>
            </c:ext>
          </c:extLst>
        </c:ser>
        <c:ser>
          <c:idx val="5"/>
          <c:order val="5"/>
          <c:tx>
            <c:strRef>
              <c:f>データシート!$A$32</c:f>
              <c:strCache>
                <c:ptCount val="1"/>
                <c:pt idx="0">
                  <c:v>国民健康保険病院事業会計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0.95</c:v>
                </c:pt>
                <c:pt idx="2">
                  <c:v>#N/A</c:v>
                </c:pt>
                <c:pt idx="3">
                  <c:v>0.3</c:v>
                </c:pt>
                <c:pt idx="4">
                  <c:v>#N/A</c:v>
                </c:pt>
                <c:pt idx="5">
                  <c:v>0.11</c:v>
                </c:pt>
                <c:pt idx="6">
                  <c:v>0.26</c:v>
                </c:pt>
                <c:pt idx="7">
                  <c:v>#N/A</c:v>
                </c:pt>
                <c:pt idx="8">
                  <c:v>#N/A</c:v>
                </c:pt>
                <c:pt idx="9">
                  <c:v>0.95</c:v>
                </c:pt>
              </c:numCache>
            </c:numRef>
          </c:val>
          <c:extLst>
            <c:ext xmlns:c16="http://schemas.microsoft.com/office/drawing/2014/chart" uri="{C3380CC4-5D6E-409C-BE32-E72D297353CC}">
              <c16:uniqueId val="{00000005-5AD4-4BFB-9CDC-170477FBF589}"/>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0.65</c:v>
                </c:pt>
                <c:pt idx="2">
                  <c:v>#N/A</c:v>
                </c:pt>
                <c:pt idx="3">
                  <c:v>0.66</c:v>
                </c:pt>
                <c:pt idx="4">
                  <c:v>#N/A</c:v>
                </c:pt>
                <c:pt idx="5">
                  <c:v>1.1499999999999999</c:v>
                </c:pt>
                <c:pt idx="6">
                  <c:v>#N/A</c:v>
                </c:pt>
                <c:pt idx="7">
                  <c:v>0.52</c:v>
                </c:pt>
                <c:pt idx="8">
                  <c:v>#N/A</c:v>
                </c:pt>
                <c:pt idx="9">
                  <c:v>1.86</c:v>
                </c:pt>
              </c:numCache>
            </c:numRef>
          </c:val>
          <c:extLst>
            <c:ext xmlns:c16="http://schemas.microsoft.com/office/drawing/2014/chart" uri="{C3380CC4-5D6E-409C-BE32-E72D297353CC}">
              <c16:uniqueId val="{00000006-5AD4-4BFB-9CDC-170477FBF58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5.86</c:v>
                </c:pt>
                <c:pt idx="2">
                  <c:v>#N/A</c:v>
                </c:pt>
                <c:pt idx="3">
                  <c:v>4.5199999999999996</c:v>
                </c:pt>
                <c:pt idx="4">
                  <c:v>#N/A</c:v>
                </c:pt>
                <c:pt idx="5">
                  <c:v>4.09</c:v>
                </c:pt>
                <c:pt idx="6">
                  <c:v>#N/A</c:v>
                </c:pt>
                <c:pt idx="7">
                  <c:v>3.54</c:v>
                </c:pt>
                <c:pt idx="8">
                  <c:v>#N/A</c:v>
                </c:pt>
                <c:pt idx="9">
                  <c:v>3.09</c:v>
                </c:pt>
              </c:numCache>
            </c:numRef>
          </c:val>
          <c:extLst>
            <c:ext xmlns:c16="http://schemas.microsoft.com/office/drawing/2014/chart" uri="{C3380CC4-5D6E-409C-BE32-E72D297353CC}">
              <c16:uniqueId val="{00000007-5AD4-4BFB-9CDC-170477FBF58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1.9</c:v>
                </c:pt>
                <c:pt idx="6">
                  <c:v>#N/A</c:v>
                </c:pt>
                <c:pt idx="7">
                  <c:v>2.83</c:v>
                </c:pt>
                <c:pt idx="8">
                  <c:v>#N/A</c:v>
                </c:pt>
                <c:pt idx="9">
                  <c:v>3.17</c:v>
                </c:pt>
              </c:numCache>
            </c:numRef>
          </c:val>
          <c:extLst>
            <c:ext xmlns:c16="http://schemas.microsoft.com/office/drawing/2014/chart" uri="{C3380CC4-5D6E-409C-BE32-E72D297353CC}">
              <c16:uniqueId val="{00000008-5AD4-4BFB-9CDC-170477FBF5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8.5500000000000007</c:v>
                </c:pt>
                <c:pt idx="2">
                  <c:v>#N/A</c:v>
                </c:pt>
                <c:pt idx="3">
                  <c:v>7.37</c:v>
                </c:pt>
                <c:pt idx="4">
                  <c:v>#N/A</c:v>
                </c:pt>
                <c:pt idx="5">
                  <c:v>4.7300000000000004</c:v>
                </c:pt>
                <c:pt idx="6">
                  <c:v>#N/A</c:v>
                </c:pt>
                <c:pt idx="7">
                  <c:v>4.67</c:v>
                </c:pt>
                <c:pt idx="8">
                  <c:v>#N/A</c:v>
                </c:pt>
                <c:pt idx="9">
                  <c:v>5.26</c:v>
                </c:pt>
              </c:numCache>
            </c:numRef>
          </c:val>
          <c:extLst>
            <c:ext xmlns:c16="http://schemas.microsoft.com/office/drawing/2014/chart" uri="{C3380CC4-5D6E-409C-BE32-E72D297353CC}">
              <c16:uniqueId val="{00000009-5AD4-4BFB-9CDC-170477FBF5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1188</c:v>
                </c:pt>
                <c:pt idx="5">
                  <c:v>1124</c:v>
                </c:pt>
                <c:pt idx="8">
                  <c:v>1085</c:v>
                </c:pt>
                <c:pt idx="11">
                  <c:v>1083</c:v>
                </c:pt>
                <c:pt idx="14">
                  <c:v>1030</c:v>
                </c:pt>
              </c:numCache>
            </c:numRef>
          </c:val>
          <c:extLst>
            <c:ext xmlns:c16="http://schemas.microsoft.com/office/drawing/2014/chart" uri="{C3380CC4-5D6E-409C-BE32-E72D297353CC}">
              <c16:uniqueId val="{00000000-9054-4BC6-87DB-433B3E0BDC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9054-4BC6-87DB-433B3E0BDC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3</c:v>
                </c:pt>
                <c:pt idx="6">
                  <c:v>2</c:v>
                </c:pt>
                <c:pt idx="9">
                  <c:v>1</c:v>
                </c:pt>
                <c:pt idx="12">
                  <c:v>1</c:v>
                </c:pt>
              </c:numCache>
            </c:numRef>
          </c:val>
          <c:extLst>
            <c:ext xmlns:c16="http://schemas.microsoft.com/office/drawing/2014/chart" uri="{C3380CC4-5D6E-409C-BE32-E72D297353CC}">
              <c16:uniqueId val="{00000002-9054-4BC6-87DB-433B3E0BDC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54-4BC6-87DB-433B3E0BDC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486</c:v>
                </c:pt>
                <c:pt idx="3">
                  <c:v>472</c:v>
                </c:pt>
                <c:pt idx="6">
                  <c:v>513</c:v>
                </c:pt>
                <c:pt idx="9">
                  <c:v>481</c:v>
                </c:pt>
                <c:pt idx="12">
                  <c:v>463</c:v>
                </c:pt>
              </c:numCache>
            </c:numRef>
          </c:val>
          <c:extLst>
            <c:ext xmlns:c16="http://schemas.microsoft.com/office/drawing/2014/chart" uri="{C3380CC4-5D6E-409C-BE32-E72D297353CC}">
              <c16:uniqueId val="{00000004-9054-4BC6-87DB-433B3E0BDC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54-4BC6-87DB-433B3E0BDC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54-4BC6-87DB-433B3E0BDC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1438</c:v>
                </c:pt>
                <c:pt idx="3">
                  <c:v>1305</c:v>
                </c:pt>
                <c:pt idx="6">
                  <c:v>1220</c:v>
                </c:pt>
                <c:pt idx="9">
                  <c:v>1215</c:v>
                </c:pt>
                <c:pt idx="12">
                  <c:v>1169</c:v>
                </c:pt>
              </c:numCache>
            </c:numRef>
          </c:val>
          <c:extLst>
            <c:ext xmlns:c16="http://schemas.microsoft.com/office/drawing/2014/chart" uri="{C3380CC4-5D6E-409C-BE32-E72D297353CC}">
              <c16:uniqueId val="{00000007-9054-4BC6-87DB-433B3E0BDC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739</c:v>
                </c:pt>
                <c:pt idx="2">
                  <c:v>#N/A</c:v>
                </c:pt>
                <c:pt idx="3">
                  <c:v>#N/A</c:v>
                </c:pt>
                <c:pt idx="4">
                  <c:v>657</c:v>
                </c:pt>
                <c:pt idx="5">
                  <c:v>#N/A</c:v>
                </c:pt>
                <c:pt idx="6">
                  <c:v>#N/A</c:v>
                </c:pt>
                <c:pt idx="7">
                  <c:v>651</c:v>
                </c:pt>
                <c:pt idx="8">
                  <c:v>#N/A</c:v>
                </c:pt>
                <c:pt idx="9">
                  <c:v>#N/A</c:v>
                </c:pt>
                <c:pt idx="10">
                  <c:v>615</c:v>
                </c:pt>
                <c:pt idx="11">
                  <c:v>#N/A</c:v>
                </c:pt>
                <c:pt idx="12">
                  <c:v>#N/A</c:v>
                </c:pt>
                <c:pt idx="13">
                  <c:v>603</c:v>
                </c:pt>
                <c:pt idx="14">
                  <c:v>#N/A</c:v>
                </c:pt>
              </c:numCache>
            </c:numRef>
          </c:val>
          <c:smooth val="0"/>
          <c:extLst>
            <c:ext xmlns:c16="http://schemas.microsoft.com/office/drawing/2014/chart" uri="{C3380CC4-5D6E-409C-BE32-E72D297353CC}">
              <c16:uniqueId val="{00000008-9054-4BC6-87DB-433B3E0BDC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10033</c:v>
                </c:pt>
                <c:pt idx="5">
                  <c:v>9768</c:v>
                </c:pt>
                <c:pt idx="8">
                  <c:v>9461</c:v>
                </c:pt>
                <c:pt idx="11">
                  <c:v>8937</c:v>
                </c:pt>
                <c:pt idx="14">
                  <c:v>8420</c:v>
                </c:pt>
              </c:numCache>
            </c:numRef>
          </c:val>
          <c:extLst>
            <c:ext xmlns:c16="http://schemas.microsoft.com/office/drawing/2014/chart" uri="{C3380CC4-5D6E-409C-BE32-E72D297353CC}">
              <c16:uniqueId val="{00000000-2D69-4F1B-A69F-AE5154D3FF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397</c:v>
                </c:pt>
                <c:pt idx="5">
                  <c:v>366</c:v>
                </c:pt>
                <c:pt idx="8">
                  <c:v>371</c:v>
                </c:pt>
                <c:pt idx="11">
                  <c:v>350</c:v>
                </c:pt>
                <c:pt idx="14">
                  <c:v>320</c:v>
                </c:pt>
              </c:numCache>
            </c:numRef>
          </c:val>
          <c:extLst>
            <c:ext xmlns:c16="http://schemas.microsoft.com/office/drawing/2014/chart" uri="{C3380CC4-5D6E-409C-BE32-E72D297353CC}">
              <c16:uniqueId val="{00000001-2D69-4F1B-A69F-AE5154D3FF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1916</c:v>
                </c:pt>
                <c:pt idx="5">
                  <c:v>2155</c:v>
                </c:pt>
                <c:pt idx="8">
                  <c:v>2355</c:v>
                </c:pt>
                <c:pt idx="11">
                  <c:v>2872</c:v>
                </c:pt>
                <c:pt idx="14">
                  <c:v>3350</c:v>
                </c:pt>
              </c:numCache>
            </c:numRef>
          </c:val>
          <c:extLst>
            <c:ext xmlns:c16="http://schemas.microsoft.com/office/drawing/2014/chart" uri="{C3380CC4-5D6E-409C-BE32-E72D297353CC}">
              <c16:uniqueId val="{00000002-2D69-4F1B-A69F-AE5154D3FF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69-4F1B-A69F-AE5154D3FF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69-4F1B-A69F-AE5154D3FF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69-4F1B-A69F-AE5154D3FF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1086</c:v>
                </c:pt>
                <c:pt idx="3">
                  <c:v>1058</c:v>
                </c:pt>
                <c:pt idx="6">
                  <c:v>969</c:v>
                </c:pt>
                <c:pt idx="9">
                  <c:v>1058</c:v>
                </c:pt>
                <c:pt idx="12">
                  <c:v>939</c:v>
                </c:pt>
              </c:numCache>
            </c:numRef>
          </c:val>
          <c:extLst>
            <c:ext xmlns:c16="http://schemas.microsoft.com/office/drawing/2014/chart" uri="{C3380CC4-5D6E-409C-BE32-E72D297353CC}">
              <c16:uniqueId val="{00000006-2D69-4F1B-A69F-AE5154D3FF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D69-4F1B-A69F-AE5154D3FF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4505</c:v>
                </c:pt>
                <c:pt idx="3">
                  <c:v>4099</c:v>
                </c:pt>
                <c:pt idx="6">
                  <c:v>3558</c:v>
                </c:pt>
                <c:pt idx="9">
                  <c:v>3284</c:v>
                </c:pt>
                <c:pt idx="12">
                  <c:v>2950</c:v>
                </c:pt>
              </c:numCache>
            </c:numRef>
          </c:val>
          <c:extLst>
            <c:ext xmlns:c16="http://schemas.microsoft.com/office/drawing/2014/chart" uri="{C3380CC4-5D6E-409C-BE32-E72D297353CC}">
              <c16:uniqueId val="{00000008-2D69-4F1B-A69F-AE5154D3FF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69-4F1B-A69F-AE5154D3FF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10233</c:v>
                </c:pt>
                <c:pt idx="3">
                  <c:v>9800</c:v>
                </c:pt>
                <c:pt idx="6">
                  <c:v>9316</c:v>
                </c:pt>
                <c:pt idx="9">
                  <c:v>9014</c:v>
                </c:pt>
                <c:pt idx="12">
                  <c:v>8784</c:v>
                </c:pt>
              </c:numCache>
            </c:numRef>
          </c:val>
          <c:extLst>
            <c:ext xmlns:c16="http://schemas.microsoft.com/office/drawing/2014/chart" uri="{C3380CC4-5D6E-409C-BE32-E72D297353CC}">
              <c16:uniqueId val="{0000000A-2D69-4F1B-A69F-AE5154D3FF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3478</c:v>
                </c:pt>
                <c:pt idx="2">
                  <c:v>#N/A</c:v>
                </c:pt>
                <c:pt idx="3">
                  <c:v>#N/A</c:v>
                </c:pt>
                <c:pt idx="4">
                  <c:v>2670</c:v>
                </c:pt>
                <c:pt idx="5">
                  <c:v>#N/A</c:v>
                </c:pt>
                <c:pt idx="6">
                  <c:v>#N/A</c:v>
                </c:pt>
                <c:pt idx="7">
                  <c:v>1656</c:v>
                </c:pt>
                <c:pt idx="8">
                  <c:v>#N/A</c:v>
                </c:pt>
                <c:pt idx="9">
                  <c:v>#N/A</c:v>
                </c:pt>
                <c:pt idx="10">
                  <c:v>1197</c:v>
                </c:pt>
                <c:pt idx="11">
                  <c:v>#N/A</c:v>
                </c:pt>
                <c:pt idx="12">
                  <c:v>#N/A</c:v>
                </c:pt>
                <c:pt idx="13">
                  <c:v>583</c:v>
                </c:pt>
                <c:pt idx="14">
                  <c:v>#N/A</c:v>
                </c:pt>
              </c:numCache>
            </c:numRef>
          </c:val>
          <c:smooth val="0"/>
          <c:extLst>
            <c:ext xmlns:c16="http://schemas.microsoft.com/office/drawing/2014/chart" uri="{C3380CC4-5D6E-409C-BE32-E72D297353CC}">
              <c16:uniqueId val="{0000000B-2D69-4F1B-A69F-AE5154D3FF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1106</c:v>
                </c:pt>
                <c:pt idx="1">
                  <c:v>1272</c:v>
                </c:pt>
                <c:pt idx="2">
                  <c:v>1253</c:v>
                </c:pt>
              </c:numCache>
            </c:numRef>
          </c:val>
          <c:extLst>
            <c:ext xmlns:c16="http://schemas.microsoft.com/office/drawing/2014/chart" uri="{C3380CC4-5D6E-409C-BE32-E72D297353CC}">
              <c16:uniqueId val="{00000000-0F1E-4602-87B3-73DC48C094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81</c:v>
                </c:pt>
                <c:pt idx="1">
                  <c:v>79</c:v>
                </c:pt>
                <c:pt idx="2">
                  <c:v>267</c:v>
                </c:pt>
              </c:numCache>
            </c:numRef>
          </c:val>
          <c:extLst>
            <c:ext xmlns:c16="http://schemas.microsoft.com/office/drawing/2014/chart" uri="{C3380CC4-5D6E-409C-BE32-E72D297353CC}">
              <c16:uniqueId val="{00000001-0F1E-4602-87B3-73DC48C094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1028</c:v>
                </c:pt>
                <c:pt idx="1">
                  <c:v>1350</c:v>
                </c:pt>
                <c:pt idx="2">
                  <c:v>1622</c:v>
                </c:pt>
              </c:numCache>
            </c:numRef>
          </c:val>
          <c:extLst>
            <c:ext xmlns:c16="http://schemas.microsoft.com/office/drawing/2014/chart" uri="{C3380CC4-5D6E-409C-BE32-E72D297353CC}">
              <c16:uniqueId val="{00000002-0F1E-4602-87B3-73DC48C094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実質公債費比率については、過去からの大型事業の実施に伴い、高い水準で推移してきた。特に、平成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年度決算においては、第三セクター等改革推進債の元利償還金の増加などを背景として、一層の上昇を招いた。しかし、同償還金ついて償還期間の繰延べ（</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年）を行なったことや、全体の元利償還金等の純減により、平成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年度からは明らかな減少傾向にある。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年度は、バイオマス燃料化事業廃止に伴う繰上償還を実施、令和元年度は、第三セクター等改革推進債の繰上償還を行い、元利償還金の減少となった。</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年度は、年度末に特別養護老人ホーム事業特別会計が民営化することにより繰上償還している。</a:t>
          </a:r>
        </a:p>
        <a:p>
          <a:r>
            <a:rPr kumimoji="1" lang="ja-JP" altLang="en-US" sz="1100">
              <a:latin typeface="ＭＳ ゴシック" pitchFamily="49" charset="-128"/>
              <a:ea typeface="ＭＳ ゴシック" pitchFamily="49" charset="-128"/>
            </a:rPr>
            <a:t>　今後も、計画的な町債発行・繰上償還に努め、計画的な財政運営に努めたい。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一般会計等に係る地方債の現在残高は、平成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第三セクター等改革推進債を発行したことにより増加した経緯があるが、過去の大型事業に係る既発債の償還が終了する一方で、適切な地方債の発行に努めたことにより、現在は減少傾向にあるが、減少幅は鈍化傾向にある。</a:t>
          </a:r>
        </a:p>
        <a:p>
          <a:r>
            <a:rPr kumimoji="1" lang="ja-JP" altLang="en-US" sz="1100">
              <a:latin typeface="ＭＳ ゴシック" pitchFamily="49" charset="-128"/>
              <a:ea typeface="ＭＳ ゴシック" pitchFamily="49" charset="-128"/>
            </a:rPr>
            <a:t>　公営企業債等の繰入見込額については、下水道事業において償還のピークを過ぎ、改善傾向にある。　　　</a:t>
          </a:r>
        </a:p>
        <a:p>
          <a:r>
            <a:rPr kumimoji="1" lang="ja-JP" altLang="en-US" sz="1100">
              <a:latin typeface="ＭＳ ゴシック" pitchFamily="49" charset="-128"/>
              <a:ea typeface="ＭＳ ゴシック" pitchFamily="49" charset="-128"/>
            </a:rPr>
            <a:t>　充当可能財源等では、財政調整基金等の計画的な積立てを行ってきた結果、充当可能基金について増加を図ることができているが、基準財政需要額算入見込額については算入対象元利償還金が減るため、今後とも減少傾向となる見込みである。</a:t>
          </a:r>
        </a:p>
        <a:p>
          <a:r>
            <a:rPr kumimoji="1" lang="ja-JP" altLang="en-US" sz="1100">
              <a:latin typeface="ＭＳ ゴシック" pitchFamily="49" charset="-128"/>
              <a:ea typeface="ＭＳ ゴシック" pitchFamily="49" charset="-128"/>
            </a:rPr>
            <a:t>　将来負担比率の分子は、起債の抑制により減少傾向している。今後とも地方債の発行抑制と計画的な償還によって、数値の改善に努めていく。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北海道白老町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依然として高水準にある公債費の負担軽減や老朽施設等の更新に係る財源確保のために、計画的に各種基金積立を行う。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に係る経費、役場庁舎建設に係る経費、ふるさと納税にて指定された各種事業（教育、環境、文化等）の振興に係る経費、みんなの基金事業経費に係る経費、退職手当追加負担金に係る経費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取崩内訳（一部）：バンノ沢川砂防事業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百万円、国民健康保険病院事業会計繰出金等（病院改築事業分）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依然として高水準にある公債費の負担軽減や老朽施設等の更新に係る財源確保のために、計画的に各種基金積立を行う。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取崩内訳：特別養護老人ホーム寿幸園環境整備事業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百万円、町立病院繰出金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依然として高水準にある公債費の負担軽減や老朽施設等の更新に係る財源確保のために、計画的に各種基金積立を行う。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百万円（決算剰余金を含む）・取崩額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308,937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依然として高水準にある公債費の負担軽減や老朽施設等の更新に係る財源確保のために、計画的に各種基金積立を行う。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15,721
15,426
425.64
12,970,222
12,625,348
336,450
6,392,077
8,784,222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経常収支比率については、港湾整備事業等の過去からの大型事業に伴う公債費や消防署の単独設置による経費等、本町特有の経費を主たる原因として、平成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99.2%</a:t>
          </a:r>
          <a:r>
            <a:rPr kumimoji="1" lang="ja-JP" altLang="en-US" sz="1100">
              <a:latin typeface="ＭＳ Ｐゴシック" panose="020B0600070205080204" pitchFamily="50" charset="-128"/>
              <a:ea typeface="ＭＳ Ｐゴシック" panose="020B0600070205080204" pitchFamily="50" charset="-128"/>
            </a:rPr>
            <a:t>まで上昇した。現在では、平成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年度に策定した財政健全化プランに基づく内部管理経費の削減等により、平成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90.8%</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86.7%</a:t>
          </a:r>
          <a:r>
            <a:rPr kumimoji="1" lang="ja-JP" altLang="en-US" sz="1100">
              <a:latin typeface="ＭＳ Ｐゴシック" panose="020B0600070205080204" pitchFamily="50" charset="-128"/>
              <a:ea typeface="ＭＳ Ｐゴシック" panose="020B0600070205080204" pitchFamily="50" charset="-128"/>
            </a:rPr>
            <a:t>と徐々に低下し、北海道平均を下回ったところではあるが、平成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89.3%</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89.6%</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91.3%</a:t>
          </a:r>
          <a:r>
            <a:rPr kumimoji="1" lang="ja-JP" altLang="en-US" sz="1100">
              <a:latin typeface="ＭＳ Ｐゴシック" panose="020B0600070205080204" pitchFamily="50" charset="-128"/>
              <a:ea typeface="ＭＳ Ｐゴシック" panose="020B0600070205080204" pitchFamily="50" charset="-128"/>
            </a:rPr>
            <a:t>、令和元年度</a:t>
          </a:r>
          <a:r>
            <a:rPr kumimoji="1" lang="en-US" altLang="ja-JP" sz="1100">
              <a:latin typeface="ＭＳ Ｐゴシック" panose="020B0600070205080204" pitchFamily="50" charset="-128"/>
              <a:ea typeface="ＭＳ Ｐゴシック" panose="020B0600070205080204" pitchFamily="50" charset="-128"/>
            </a:rPr>
            <a:t>91.5%</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92.2</a:t>
          </a:r>
          <a:r>
            <a:rPr kumimoji="1" lang="ja-JP" altLang="en-US" sz="1100">
              <a:latin typeface="ＭＳ Ｐゴシック" panose="020B0600070205080204" pitchFamily="50" charset="-128"/>
              <a:ea typeface="ＭＳ Ｐゴシック" panose="020B0600070205080204" pitchFamily="50" charset="-128"/>
            </a:rPr>
            <a:t>％となり予断を許さない状況は続いていたが、令和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90.2%</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88.9%</a:t>
          </a:r>
          <a:r>
            <a:rPr kumimoji="1" lang="ja-JP" altLang="en-US" sz="1100">
              <a:latin typeface="ＭＳ Ｐゴシック" panose="020B0600070205080204" pitchFamily="50" charset="-128"/>
              <a:ea typeface="ＭＳ Ｐゴシック" panose="020B0600070205080204" pitchFamily="50" charset="-128"/>
            </a:rPr>
            <a:t>と減少傾向であるため、今後も引き続き各種対策等を講じることにより、財政運営の弾力性確保に努めていく。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経常収支比率については、港湾整備事業等の過去からの大型事業に伴う公債費や消防署の単独設置による経費等、本町特有の経費を主たる原因として、平成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99.2%</a:t>
          </a:r>
          <a:r>
            <a:rPr kumimoji="1" lang="ja-JP" altLang="en-US" sz="1100">
              <a:latin typeface="ＭＳ Ｐゴシック" panose="020B0600070205080204" pitchFamily="50" charset="-128"/>
              <a:ea typeface="ＭＳ Ｐゴシック" panose="020B0600070205080204" pitchFamily="50" charset="-128"/>
            </a:rPr>
            <a:t>まで上昇した。現在では、平成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年度に策定した財政健全化プランに基づく内部管理経費の削減等により、平成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90.8%</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86.7%</a:t>
          </a:r>
          <a:r>
            <a:rPr kumimoji="1" lang="ja-JP" altLang="en-US" sz="1100">
              <a:latin typeface="ＭＳ Ｐゴシック" panose="020B0600070205080204" pitchFamily="50" charset="-128"/>
              <a:ea typeface="ＭＳ Ｐゴシック" panose="020B0600070205080204" pitchFamily="50" charset="-128"/>
            </a:rPr>
            <a:t>と徐々に低下し、北海道平均を下回ったところではあるが、平成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89.3%</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89.6%</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91.3%</a:t>
          </a:r>
          <a:r>
            <a:rPr kumimoji="1" lang="ja-JP" altLang="en-US" sz="1100">
              <a:latin typeface="ＭＳ Ｐゴシック" panose="020B0600070205080204" pitchFamily="50" charset="-128"/>
              <a:ea typeface="ＭＳ Ｐゴシック" panose="020B0600070205080204" pitchFamily="50" charset="-128"/>
            </a:rPr>
            <a:t>、令和元年度</a:t>
          </a:r>
          <a:r>
            <a:rPr kumimoji="1" lang="en-US" altLang="ja-JP" sz="1100">
              <a:latin typeface="ＭＳ Ｐゴシック" panose="020B0600070205080204" pitchFamily="50" charset="-128"/>
              <a:ea typeface="ＭＳ Ｐゴシック" panose="020B0600070205080204" pitchFamily="50" charset="-128"/>
            </a:rPr>
            <a:t>91.5%</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92.2</a:t>
          </a:r>
          <a:r>
            <a:rPr kumimoji="1" lang="ja-JP" altLang="en-US" sz="1100">
              <a:latin typeface="ＭＳ Ｐゴシック" panose="020B0600070205080204" pitchFamily="50" charset="-128"/>
              <a:ea typeface="ＭＳ Ｐゴシック" panose="020B0600070205080204" pitchFamily="50" charset="-128"/>
            </a:rPr>
            <a:t>％となり予断を許さない状況は続いていたが、令和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90.2%</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88.9%</a:t>
          </a:r>
          <a:r>
            <a:rPr kumimoji="1" lang="ja-JP" altLang="en-US" sz="1100">
              <a:latin typeface="ＭＳ Ｐゴシック" panose="020B0600070205080204" pitchFamily="50" charset="-128"/>
              <a:ea typeface="ＭＳ Ｐゴシック" panose="020B0600070205080204" pitchFamily="50" charset="-128"/>
            </a:rPr>
            <a:t>と減少傾向であるため、今後も引き続き各種対策等を講じることにより、財政運営の弾力性確保に努めていく。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73152</xdr:rowOff>
    </xdr:to>
    <xdr:cxnSp macro="">
      <xdr:nvCxnSpPr>
        <xdr:cNvPr id="131" name="直線コネクタ 130"/>
        <xdr:cNvCxnSpPr/>
      </xdr:nvCxnSpPr>
      <xdr:spPr>
        <a:xfrm flipV="1">
          <a:off x="4114800" y="1098321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169672</xdr:rowOff>
    </xdr:to>
    <xdr:cxnSp macro="">
      <xdr:nvCxnSpPr>
        <xdr:cNvPr id="134" name="直線コネクタ 133"/>
        <xdr:cNvCxnSpPr/>
      </xdr:nvCxnSpPr>
      <xdr:spPr>
        <a:xfrm flipV="1">
          <a:off x="3225800" y="110459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64</xdr:row>
      <xdr:rowOff>169672</xdr:rowOff>
    </xdr:to>
    <xdr:cxnSp macro="">
      <xdr:nvCxnSpPr>
        <xdr:cNvPr id="137" name="直線コネクタ 136"/>
        <xdr:cNvCxnSpPr/>
      </xdr:nvCxnSpPr>
      <xdr:spPr>
        <a:xfrm>
          <a:off x="2336800" y="1110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64</xdr:row>
      <xdr:rowOff>135890</xdr:rowOff>
    </xdr:to>
    <xdr:cxnSp macro="">
      <xdr:nvCxnSpPr>
        <xdr:cNvPr id="140" name="直線コネクタ 139"/>
        <xdr:cNvCxnSpPr/>
      </xdr:nvCxnSpPr>
      <xdr:spPr>
        <a:xfrm>
          <a:off x="1447800" y="110990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50" name="楕円 149"/>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1"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2" name="楕円 151"/>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3" name="テキスト ボックス 152"/>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4" name="楕円 153"/>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5" name="テキスト ボックス 154"/>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6" name="楕円 155"/>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7" name="テキスト ボックス 156"/>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8" name="楕円 157"/>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59" name="テキスト ボックス 158"/>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本町では、昭和</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年の製紙会社の進出以降、約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年間で人口が倍増するという急激な社会情勢の変化に対応し、昭和</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年からの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年間で約</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人に及ぶ職員採用を行なったこと、また、消防本部・消防署を単独設置していることなどを要因として、人口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人当たりの人件費等については、類似団体平均、北海道平均をともに上回っている。</a:t>
          </a:r>
        </a:p>
        <a:p>
          <a:r>
            <a:rPr kumimoji="1" lang="ja-JP" altLang="en-US" sz="1100">
              <a:latin typeface="ＭＳ Ｐゴシック" panose="020B0600070205080204" pitchFamily="50" charset="-128"/>
              <a:ea typeface="ＭＳ Ｐゴシック" panose="020B0600070205080204" pitchFamily="50" charset="-128"/>
            </a:rPr>
            <a:t>　特に、</a:t>
          </a:r>
          <a:r>
            <a:rPr kumimoji="1" lang="en-US" altLang="ja-JP" sz="1100">
              <a:latin typeface="ＭＳ Ｐゴシック" panose="020B0600070205080204" pitchFamily="50" charset="-128"/>
              <a:ea typeface="ＭＳ Ｐゴシック" panose="020B0600070205080204" pitchFamily="50" charset="-128"/>
            </a:rPr>
            <a:t>425.64k㎡</a:t>
          </a:r>
          <a:r>
            <a:rPr kumimoji="1" lang="ja-JP" altLang="en-US" sz="1100">
              <a:latin typeface="ＭＳ Ｐゴシック" panose="020B0600070205080204" pitchFamily="50" charset="-128"/>
              <a:ea typeface="ＭＳ Ｐゴシック" panose="020B0600070205080204" pitchFamily="50" charset="-128"/>
            </a:rPr>
            <a:t>という広大な行政面積や河川等により分断された７つの集落ごとに公共施設等が整備されてきたことなどから、現在においても維持管理に要する物件費等が高水準となり、類似団体平均等を上回る要因とな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126986</xdr:rowOff>
    </xdr:from>
    <xdr:to>
      <xdr:col>23</xdr:col>
      <xdr:colOff>133350</xdr:colOff>
      <xdr:row>88</xdr:row>
      <xdr:rowOff>143542</xdr:rowOff>
    </xdr:to>
    <xdr:cxnSp macro="">
      <xdr:nvCxnSpPr>
        <xdr:cNvPr id="194" name="直線コネクタ 193"/>
        <xdr:cNvCxnSpPr/>
      </xdr:nvCxnSpPr>
      <xdr:spPr>
        <a:xfrm>
          <a:off x="4114800" y="15043136"/>
          <a:ext cx="838200" cy="18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43142</xdr:rowOff>
    </xdr:from>
    <xdr:to>
      <xdr:col>19</xdr:col>
      <xdr:colOff>133350</xdr:colOff>
      <xdr:row>87</xdr:row>
      <xdr:rowOff>126986</xdr:rowOff>
    </xdr:to>
    <xdr:cxnSp macro="">
      <xdr:nvCxnSpPr>
        <xdr:cNvPr id="197" name="直線コネクタ 196"/>
        <xdr:cNvCxnSpPr/>
      </xdr:nvCxnSpPr>
      <xdr:spPr>
        <a:xfrm>
          <a:off x="3225800" y="14787842"/>
          <a:ext cx="889000" cy="2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36841</xdr:rowOff>
    </xdr:from>
    <xdr:to>
      <xdr:col>15</xdr:col>
      <xdr:colOff>82550</xdr:colOff>
      <xdr:row>86</xdr:row>
      <xdr:rowOff>43142</xdr:rowOff>
    </xdr:to>
    <xdr:cxnSp macro="">
      <xdr:nvCxnSpPr>
        <xdr:cNvPr id="200" name="直線コネクタ 199"/>
        <xdr:cNvCxnSpPr/>
      </xdr:nvCxnSpPr>
      <xdr:spPr>
        <a:xfrm>
          <a:off x="2336800" y="14610091"/>
          <a:ext cx="889000" cy="17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133810</xdr:rowOff>
    </xdr:from>
    <xdr:to>
      <xdr:col>11</xdr:col>
      <xdr:colOff>31750</xdr:colOff>
      <xdr:row>85</xdr:row>
      <xdr:rowOff>36841</xdr:rowOff>
    </xdr:to>
    <xdr:cxnSp macro="">
      <xdr:nvCxnSpPr>
        <xdr:cNvPr id="203" name="直線コネクタ 202"/>
        <xdr:cNvCxnSpPr/>
      </xdr:nvCxnSpPr>
      <xdr:spPr>
        <a:xfrm>
          <a:off x="1447800" y="14535610"/>
          <a:ext cx="889000" cy="7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xdr:cNvSpPr txBox="1"/>
      </xdr:nvSpPr>
      <xdr:spPr>
        <a:xfrm>
          <a:off x="1066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92742</xdr:rowOff>
    </xdr:from>
    <xdr:to>
      <xdr:col>23</xdr:col>
      <xdr:colOff>184150</xdr:colOff>
      <xdr:row>89</xdr:row>
      <xdr:rowOff>22892</xdr:rowOff>
    </xdr:to>
    <xdr:sp macro="" textlink="">
      <xdr:nvSpPr>
        <xdr:cNvPr id="213" name="楕円 212"/>
        <xdr:cNvSpPr/>
      </xdr:nvSpPr>
      <xdr:spPr>
        <a:xfrm>
          <a:off x="4902200" y="1518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64819</xdr:rowOff>
    </xdr:from>
    <xdr:ext cx="762000" cy="259045"/>
    <xdr:sp macro="" textlink="">
      <xdr:nvSpPr>
        <xdr:cNvPr id="214" name="人件費・物件費等の状況該当値テキスト"/>
        <xdr:cNvSpPr txBox="1"/>
      </xdr:nvSpPr>
      <xdr:spPr>
        <a:xfrm>
          <a:off x="5041900" y="1515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76186</xdr:rowOff>
    </xdr:from>
    <xdr:to>
      <xdr:col>19</xdr:col>
      <xdr:colOff>184150</xdr:colOff>
      <xdr:row>88</xdr:row>
      <xdr:rowOff>6336</xdr:rowOff>
    </xdr:to>
    <xdr:sp macro="" textlink="">
      <xdr:nvSpPr>
        <xdr:cNvPr id="215" name="楕円 214"/>
        <xdr:cNvSpPr/>
      </xdr:nvSpPr>
      <xdr:spPr>
        <a:xfrm>
          <a:off x="4064000" y="149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162563</xdr:rowOff>
    </xdr:from>
    <xdr:ext cx="736600" cy="259045"/>
    <xdr:sp macro="" textlink="">
      <xdr:nvSpPr>
        <xdr:cNvPr id="216" name="テキスト ボックス 215"/>
        <xdr:cNvSpPr txBox="1"/>
      </xdr:nvSpPr>
      <xdr:spPr>
        <a:xfrm>
          <a:off x="3733800" y="15078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163792</xdr:rowOff>
    </xdr:from>
    <xdr:to>
      <xdr:col>15</xdr:col>
      <xdr:colOff>133350</xdr:colOff>
      <xdr:row>86</xdr:row>
      <xdr:rowOff>93942</xdr:rowOff>
    </xdr:to>
    <xdr:sp macro="" textlink="">
      <xdr:nvSpPr>
        <xdr:cNvPr id="217" name="楕円 216"/>
        <xdr:cNvSpPr/>
      </xdr:nvSpPr>
      <xdr:spPr>
        <a:xfrm>
          <a:off x="3175000" y="147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78719</xdr:rowOff>
    </xdr:from>
    <xdr:ext cx="762000" cy="259045"/>
    <xdr:sp macro="" textlink="">
      <xdr:nvSpPr>
        <xdr:cNvPr id="218" name="テキスト ボックス 217"/>
        <xdr:cNvSpPr txBox="1"/>
      </xdr:nvSpPr>
      <xdr:spPr>
        <a:xfrm>
          <a:off x="2844800" y="1482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157491</xdr:rowOff>
    </xdr:from>
    <xdr:to>
      <xdr:col>11</xdr:col>
      <xdr:colOff>82550</xdr:colOff>
      <xdr:row>85</xdr:row>
      <xdr:rowOff>87641</xdr:rowOff>
    </xdr:to>
    <xdr:sp macro="" textlink="">
      <xdr:nvSpPr>
        <xdr:cNvPr id="219" name="楕円 218"/>
        <xdr:cNvSpPr/>
      </xdr:nvSpPr>
      <xdr:spPr>
        <a:xfrm>
          <a:off x="2286000" y="145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72418</xdr:rowOff>
    </xdr:from>
    <xdr:ext cx="762000" cy="259045"/>
    <xdr:sp macro="" textlink="">
      <xdr:nvSpPr>
        <xdr:cNvPr id="220" name="テキスト ボックス 219"/>
        <xdr:cNvSpPr txBox="1"/>
      </xdr:nvSpPr>
      <xdr:spPr>
        <a:xfrm>
          <a:off x="1955800" y="1464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83010</xdr:rowOff>
    </xdr:from>
    <xdr:to>
      <xdr:col>7</xdr:col>
      <xdr:colOff>31750</xdr:colOff>
      <xdr:row>85</xdr:row>
      <xdr:rowOff>13160</xdr:rowOff>
    </xdr:to>
    <xdr:sp macro="" textlink="">
      <xdr:nvSpPr>
        <xdr:cNvPr id="221" name="楕円 220"/>
        <xdr:cNvSpPr/>
      </xdr:nvSpPr>
      <xdr:spPr>
        <a:xfrm>
          <a:off x="1397000" y="144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169387</xdr:rowOff>
    </xdr:from>
    <xdr:ext cx="762000" cy="259045"/>
    <xdr:sp macro="" textlink="">
      <xdr:nvSpPr>
        <xdr:cNvPr id="222" name="テキスト ボックス 221"/>
        <xdr:cNvSpPr txBox="1"/>
      </xdr:nvSpPr>
      <xdr:spPr>
        <a:xfrm>
          <a:off x="1066800" y="1457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年度より、削減率を平均</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％としたことにより、当該指数は類似団体平均を大きく下回る状況が続いていたが、平成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7.35</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2.75</a:t>
          </a:r>
          <a:r>
            <a:rPr kumimoji="1" lang="ja-JP" altLang="en-US" sz="1100">
              <a:latin typeface="ＭＳ Ｐゴシック" panose="020B0600070205080204" pitchFamily="50" charset="-128"/>
              <a:ea typeface="ＭＳ Ｐゴシック" panose="020B0600070205080204" pitchFamily="50" charset="-128"/>
            </a:rPr>
            <a:t>％、令和元年度には</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％としていた。令和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年度削減率</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％となり、類似団体平均値と全国町村平均程度を上回っている。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50800</xdr:rowOff>
    </xdr:to>
    <xdr:cxnSp macro="">
      <xdr:nvCxnSpPr>
        <xdr:cNvPr id="256" name="直線コネクタ 255"/>
        <xdr:cNvCxnSpPr/>
      </xdr:nvCxnSpPr>
      <xdr:spPr>
        <a:xfrm>
          <a:off x="16179800" y="149133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77611</xdr:rowOff>
    </xdr:to>
    <xdr:cxnSp macro="">
      <xdr:nvCxnSpPr>
        <xdr:cNvPr id="259" name="直線コネクタ 258"/>
        <xdr:cNvCxnSpPr/>
      </xdr:nvCxnSpPr>
      <xdr:spPr>
        <a:xfrm flipV="1">
          <a:off x="15290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77611</xdr:rowOff>
    </xdr:to>
    <xdr:cxnSp macro="">
      <xdr:nvCxnSpPr>
        <xdr:cNvPr id="262" name="直線コネクタ 261"/>
        <xdr:cNvCxnSpPr/>
      </xdr:nvCxnSpPr>
      <xdr:spPr>
        <a:xfrm>
          <a:off x="14401800" y="148865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141816</xdr:rowOff>
    </xdr:to>
    <xdr:cxnSp macro="">
      <xdr:nvCxnSpPr>
        <xdr:cNvPr id="265" name="直線コネクタ 264"/>
        <xdr:cNvCxnSpPr/>
      </xdr:nvCxnSpPr>
      <xdr:spPr>
        <a:xfrm>
          <a:off x="13512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5" name="楕円 274"/>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6"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7" name="楕円 276"/>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8" name="テキスト ボックス 277"/>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79" name="楕円 278"/>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0" name="テキスト ボックス 279"/>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1" name="楕円 280"/>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2" name="テキスト ボックス 281"/>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3" name="楕円 282"/>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4" name="テキスト ボックス 283"/>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企業進出等に伴う急激な人口及び行政需要の増大等への対応を背景として、昭和</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年間で約</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名の職員採用を行ったこと、また、消防署を単独で設置していることが、類似団体平均を上回る最大の要因である。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年度には、行財政改革を目的として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名の勧奨退職者を含む</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名の職員削減を断行するなど、継続的に適正な定員管理による行政運営を目指しているところであるが、今後とも、円滑な行政運営に必要な最低限の定員を見極め、退職者に対する補充のバランスに配慮しながら、定員管理に努めていくものである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歳退職者の任命替えによる再雇用等、早期の定員削減は困難な状況にもある。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107597</xdr:rowOff>
    </xdr:from>
    <xdr:to>
      <xdr:col>81</xdr:col>
      <xdr:colOff>44450</xdr:colOff>
      <xdr:row>63</xdr:row>
      <xdr:rowOff>122344</xdr:rowOff>
    </xdr:to>
    <xdr:cxnSp macro="">
      <xdr:nvCxnSpPr>
        <xdr:cNvPr id="319" name="直線コネクタ 318"/>
        <xdr:cNvCxnSpPr/>
      </xdr:nvCxnSpPr>
      <xdr:spPr>
        <a:xfrm flipV="1">
          <a:off x="16179800" y="10908947"/>
          <a:ext cx="8382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90170</xdr:rowOff>
    </xdr:from>
    <xdr:to>
      <xdr:col>77</xdr:col>
      <xdr:colOff>44450</xdr:colOff>
      <xdr:row>63</xdr:row>
      <xdr:rowOff>122344</xdr:rowOff>
    </xdr:to>
    <xdr:cxnSp macro="">
      <xdr:nvCxnSpPr>
        <xdr:cNvPr id="322" name="直線コネクタ 321"/>
        <xdr:cNvCxnSpPr/>
      </xdr:nvCxnSpPr>
      <xdr:spPr>
        <a:xfrm>
          <a:off x="15290800" y="1089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63</xdr:row>
      <xdr:rowOff>108938</xdr:rowOff>
    </xdr:to>
    <xdr:cxnSp macro="">
      <xdr:nvCxnSpPr>
        <xdr:cNvPr id="325" name="直線コネクタ 324"/>
        <xdr:cNvCxnSpPr/>
      </xdr:nvCxnSpPr>
      <xdr:spPr>
        <a:xfrm flipV="1">
          <a:off x="14401800" y="1089152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43251</xdr:rowOff>
    </xdr:from>
    <xdr:to>
      <xdr:col>68</xdr:col>
      <xdr:colOff>152400</xdr:colOff>
      <xdr:row>63</xdr:row>
      <xdr:rowOff>108938</xdr:rowOff>
    </xdr:to>
    <xdr:cxnSp macro="">
      <xdr:nvCxnSpPr>
        <xdr:cNvPr id="328" name="直線コネクタ 327"/>
        <xdr:cNvCxnSpPr/>
      </xdr:nvCxnSpPr>
      <xdr:spPr>
        <a:xfrm>
          <a:off x="13512800" y="10844601"/>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56797</xdr:rowOff>
    </xdr:from>
    <xdr:to>
      <xdr:col>81</xdr:col>
      <xdr:colOff>95250</xdr:colOff>
      <xdr:row>63</xdr:row>
      <xdr:rowOff>158397</xdr:rowOff>
    </xdr:to>
    <xdr:sp macro="" textlink="">
      <xdr:nvSpPr>
        <xdr:cNvPr id="338" name="楕円 337"/>
        <xdr:cNvSpPr/>
      </xdr:nvSpPr>
      <xdr:spPr>
        <a:xfrm>
          <a:off x="169672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28874</xdr:rowOff>
    </xdr:from>
    <xdr:ext cx="762000" cy="259045"/>
    <xdr:sp macro="" textlink="">
      <xdr:nvSpPr>
        <xdr:cNvPr id="339" name="定員管理の状況該当値テキスト"/>
        <xdr:cNvSpPr txBox="1"/>
      </xdr:nvSpPr>
      <xdr:spPr>
        <a:xfrm>
          <a:off x="17106900" y="1083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71544</xdr:rowOff>
    </xdr:from>
    <xdr:to>
      <xdr:col>77</xdr:col>
      <xdr:colOff>95250</xdr:colOff>
      <xdr:row>64</xdr:row>
      <xdr:rowOff>1694</xdr:rowOff>
    </xdr:to>
    <xdr:sp macro="" textlink="">
      <xdr:nvSpPr>
        <xdr:cNvPr id="340" name="楕円 339"/>
        <xdr:cNvSpPr/>
      </xdr:nvSpPr>
      <xdr:spPr>
        <a:xfrm>
          <a:off x="16129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157921</xdr:rowOff>
    </xdr:from>
    <xdr:ext cx="736600" cy="259045"/>
    <xdr:sp macro="" textlink="">
      <xdr:nvSpPr>
        <xdr:cNvPr id="341" name="テキスト ボックス 340"/>
        <xdr:cNvSpPr txBox="1"/>
      </xdr:nvSpPr>
      <xdr:spPr>
        <a:xfrm>
          <a:off x="15798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39370</xdr:rowOff>
    </xdr:from>
    <xdr:to>
      <xdr:col>73</xdr:col>
      <xdr:colOff>44450</xdr:colOff>
      <xdr:row>63</xdr:row>
      <xdr:rowOff>140970</xdr:rowOff>
    </xdr:to>
    <xdr:sp macro="" textlink="">
      <xdr:nvSpPr>
        <xdr:cNvPr id="342" name="楕円 341"/>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125747</xdr:rowOff>
    </xdr:from>
    <xdr:ext cx="762000" cy="259045"/>
    <xdr:sp macro="" textlink="">
      <xdr:nvSpPr>
        <xdr:cNvPr id="343" name="テキスト ボックス 342"/>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58138</xdr:rowOff>
    </xdr:from>
    <xdr:to>
      <xdr:col>68</xdr:col>
      <xdr:colOff>203200</xdr:colOff>
      <xdr:row>63</xdr:row>
      <xdr:rowOff>159738</xdr:rowOff>
    </xdr:to>
    <xdr:sp macro="" textlink="">
      <xdr:nvSpPr>
        <xdr:cNvPr id="344" name="楕円 343"/>
        <xdr:cNvSpPr/>
      </xdr:nvSpPr>
      <xdr:spPr>
        <a:xfrm>
          <a:off x="14351000" y="10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144515</xdr:rowOff>
    </xdr:from>
    <xdr:ext cx="762000" cy="259045"/>
    <xdr:sp macro="" textlink="">
      <xdr:nvSpPr>
        <xdr:cNvPr id="345" name="テキスト ボックス 344"/>
        <xdr:cNvSpPr txBox="1"/>
      </xdr:nvSpPr>
      <xdr:spPr>
        <a:xfrm>
          <a:off x="14020800" y="109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163901</xdr:rowOff>
    </xdr:from>
    <xdr:to>
      <xdr:col>64</xdr:col>
      <xdr:colOff>152400</xdr:colOff>
      <xdr:row>63</xdr:row>
      <xdr:rowOff>94051</xdr:rowOff>
    </xdr:to>
    <xdr:sp macro="" textlink="">
      <xdr:nvSpPr>
        <xdr:cNvPr id="346" name="楕円 345"/>
        <xdr:cNvSpPr/>
      </xdr:nvSpPr>
      <xdr:spPr>
        <a:xfrm>
          <a:off x="13462000" y="107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78828</xdr:rowOff>
    </xdr:from>
    <xdr:ext cx="762000" cy="259045"/>
    <xdr:sp macro="" textlink="">
      <xdr:nvSpPr>
        <xdr:cNvPr id="347" name="テキスト ボックス 346"/>
        <xdr:cNvSpPr txBox="1"/>
      </xdr:nvSpPr>
      <xdr:spPr>
        <a:xfrm>
          <a:off x="13131800" y="1088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実質公債費比率については、平成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年度決算からは起債許可団体となる</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をも超過し、平成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年度決算においてはこれを回避したものの、財政運営において最大の懸案事項と言えるものである。</a:t>
          </a:r>
        </a:p>
        <a:p>
          <a:r>
            <a:rPr kumimoji="1" lang="ja-JP" altLang="en-US" sz="1100">
              <a:latin typeface="ＭＳ Ｐゴシック" panose="020B0600070205080204" pitchFamily="50" charset="-128"/>
              <a:ea typeface="ＭＳ Ｐゴシック" panose="020B0600070205080204" pitchFamily="50" charset="-128"/>
            </a:rPr>
            <a:t>　特別養護老人ホーム事業特別会計を令和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年度から民営化したことにより、令和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年度繰上償還し、公債費を減少させている。</a:t>
          </a:r>
        </a:p>
        <a:p>
          <a:r>
            <a:rPr kumimoji="1" lang="ja-JP" altLang="en-US" sz="1100">
              <a:latin typeface="ＭＳ Ｐゴシック" panose="020B0600070205080204" pitchFamily="50" charset="-128"/>
              <a:ea typeface="ＭＳ Ｐゴシック" panose="020B0600070205080204" pitchFamily="50" charset="-128"/>
            </a:rPr>
            <a:t>　現在は、公債費の抑制を図るとともに、過疎債などの財政上有利な起債を有効活用し、財政状況を鑑みて繰上償還を実施するなど比率低下を実現するよう各種対策を講じている。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12277</xdr:rowOff>
    </xdr:to>
    <xdr:cxnSp macro="">
      <xdr:nvCxnSpPr>
        <xdr:cNvPr id="380" name="直線コネクタ 379"/>
        <xdr:cNvCxnSpPr/>
      </xdr:nvCxnSpPr>
      <xdr:spPr>
        <a:xfrm flipV="1">
          <a:off x="16179800" y="750781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12277</xdr:rowOff>
    </xdr:from>
    <xdr:to>
      <xdr:col>77</xdr:col>
      <xdr:colOff>44450</xdr:colOff>
      <xdr:row>44</xdr:row>
      <xdr:rowOff>108796</xdr:rowOff>
    </xdr:to>
    <xdr:cxnSp macro="">
      <xdr:nvCxnSpPr>
        <xdr:cNvPr id="383" name="直線コネクタ 382"/>
        <xdr:cNvCxnSpPr/>
      </xdr:nvCxnSpPr>
      <xdr:spPr>
        <a:xfrm flipV="1">
          <a:off x="15290800" y="75560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108796</xdr:rowOff>
    </xdr:from>
    <xdr:to>
      <xdr:col>72</xdr:col>
      <xdr:colOff>203200</xdr:colOff>
      <xdr:row>44</xdr:row>
      <xdr:rowOff>165100</xdr:rowOff>
    </xdr:to>
    <xdr:cxnSp macro="">
      <xdr:nvCxnSpPr>
        <xdr:cNvPr id="386" name="直線コネクタ 385"/>
        <xdr:cNvCxnSpPr/>
      </xdr:nvCxnSpPr>
      <xdr:spPr>
        <a:xfrm flipV="1">
          <a:off x="14401800" y="765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66040</xdr:rowOff>
    </xdr:to>
    <xdr:cxnSp macro="">
      <xdr:nvCxnSpPr>
        <xdr:cNvPr id="389" name="直線コネクタ 388"/>
        <xdr:cNvCxnSpPr/>
      </xdr:nvCxnSpPr>
      <xdr:spPr>
        <a:xfrm flipV="1">
          <a:off x="13512800" y="77089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399" name="楕円 398"/>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56744</xdr:rowOff>
    </xdr:from>
    <xdr:ext cx="762000" cy="259045"/>
    <xdr:sp macro="" textlink="">
      <xdr:nvSpPr>
        <xdr:cNvPr id="400" name="公債費負担の状況該当値テキスト"/>
        <xdr:cNvSpPr txBox="1"/>
      </xdr:nvSpPr>
      <xdr:spPr>
        <a:xfrm>
          <a:off x="17106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132927</xdr:rowOff>
    </xdr:from>
    <xdr:to>
      <xdr:col>77</xdr:col>
      <xdr:colOff>95250</xdr:colOff>
      <xdr:row>44</xdr:row>
      <xdr:rowOff>63077</xdr:rowOff>
    </xdr:to>
    <xdr:sp macro="" textlink="">
      <xdr:nvSpPr>
        <xdr:cNvPr id="401" name="楕円 400"/>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47854</xdr:rowOff>
    </xdr:from>
    <xdr:ext cx="736600" cy="259045"/>
    <xdr:sp macro="" textlink="">
      <xdr:nvSpPr>
        <xdr:cNvPr id="402" name="テキスト ボックス 401"/>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403" name="楕円 402"/>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4" name="テキスト ボックス 403"/>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5" name="楕円 404"/>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6" name="テキスト ボックス 405"/>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07" name="楕円 406"/>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08" name="テキスト ボックス 407"/>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ついては、地方港湾白老港の建設等の大型事業や第三セクター等改革推進債の発行による地方債残高の増嵩とともに下水道整備に伴う企業債元金償還充当繰出金の増加等を主たる要因であった。</a:t>
          </a:r>
        </a:p>
        <a:p>
          <a:r>
            <a:rPr kumimoji="1" lang="ja-JP" altLang="en-US" sz="1100">
              <a:latin typeface="ＭＳ Ｐゴシック" panose="020B0600070205080204" pitchFamily="50" charset="-128"/>
              <a:ea typeface="ＭＳ Ｐゴシック" panose="020B0600070205080204" pitchFamily="50" charset="-128"/>
            </a:rPr>
            <a:t>　しかしながら、平成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地方債発行額の抑制とともに繰上償還の実施により着実に地方債残高の低下を実現しているところであり、今後とも、現下の財政運営だけではなく、後世への責任ある行財政運営を行うことのできるよう、安定した財政基盤の確立を図るとともに、当該比率の低下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154076</xdr:rowOff>
    </xdr:from>
    <xdr:to>
      <xdr:col>81</xdr:col>
      <xdr:colOff>44450</xdr:colOff>
      <xdr:row>15</xdr:row>
      <xdr:rowOff>85903</xdr:rowOff>
    </xdr:to>
    <xdr:cxnSp macro="">
      <xdr:nvCxnSpPr>
        <xdr:cNvPr id="440" name="直線コネクタ 439"/>
        <xdr:cNvCxnSpPr/>
      </xdr:nvCxnSpPr>
      <xdr:spPr>
        <a:xfrm flipV="1">
          <a:off x="16179800" y="2554376"/>
          <a:ext cx="8382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85903</xdr:rowOff>
    </xdr:from>
    <xdr:to>
      <xdr:col>77</xdr:col>
      <xdr:colOff>44450</xdr:colOff>
      <xdr:row>16</xdr:row>
      <xdr:rowOff>13868</xdr:rowOff>
    </xdr:to>
    <xdr:cxnSp macro="">
      <xdr:nvCxnSpPr>
        <xdr:cNvPr id="443" name="直線コネクタ 442"/>
        <xdr:cNvCxnSpPr/>
      </xdr:nvCxnSpPr>
      <xdr:spPr>
        <a:xfrm flipV="1">
          <a:off x="15290800" y="2657653"/>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13868</xdr:rowOff>
    </xdr:from>
    <xdr:to>
      <xdr:col>72</xdr:col>
      <xdr:colOff>203200</xdr:colOff>
      <xdr:row>17</xdr:row>
      <xdr:rowOff>46076</xdr:rowOff>
    </xdr:to>
    <xdr:cxnSp macro="">
      <xdr:nvCxnSpPr>
        <xdr:cNvPr id="446" name="直線コネクタ 445"/>
        <xdr:cNvCxnSpPr/>
      </xdr:nvCxnSpPr>
      <xdr:spPr>
        <a:xfrm flipV="1">
          <a:off x="14401800" y="2757068"/>
          <a:ext cx="889000" cy="20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46076</xdr:rowOff>
    </xdr:from>
    <xdr:to>
      <xdr:col>68</xdr:col>
      <xdr:colOff>152400</xdr:colOff>
      <xdr:row>18</xdr:row>
      <xdr:rowOff>24232</xdr:rowOff>
    </xdr:to>
    <xdr:cxnSp macro="">
      <xdr:nvCxnSpPr>
        <xdr:cNvPr id="449" name="直線コネクタ 448"/>
        <xdr:cNvCxnSpPr/>
      </xdr:nvCxnSpPr>
      <xdr:spPr>
        <a:xfrm flipV="1">
          <a:off x="13512800" y="296072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9" name="楕円 458"/>
        <xdr:cNvSpPr/>
      </xdr:nvSpPr>
      <xdr:spPr>
        <a:xfrm>
          <a:off x="169672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75353</xdr:rowOff>
    </xdr:from>
    <xdr:ext cx="762000" cy="259045"/>
    <xdr:sp macro="" textlink="">
      <xdr:nvSpPr>
        <xdr:cNvPr id="460" name="将来負担の状況該当値テキスト"/>
        <xdr:cNvSpPr txBox="1"/>
      </xdr:nvSpPr>
      <xdr:spPr>
        <a:xfrm>
          <a:off x="17106900" y="24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35103</xdr:rowOff>
    </xdr:from>
    <xdr:to>
      <xdr:col>77</xdr:col>
      <xdr:colOff>95250</xdr:colOff>
      <xdr:row>15</xdr:row>
      <xdr:rowOff>136703</xdr:rowOff>
    </xdr:to>
    <xdr:sp macro="" textlink="">
      <xdr:nvSpPr>
        <xdr:cNvPr id="461" name="楕円 460"/>
        <xdr:cNvSpPr/>
      </xdr:nvSpPr>
      <xdr:spPr>
        <a:xfrm>
          <a:off x="16129000" y="26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121480</xdr:rowOff>
    </xdr:from>
    <xdr:ext cx="736600" cy="259045"/>
    <xdr:sp macro="" textlink="">
      <xdr:nvSpPr>
        <xdr:cNvPr id="462" name="テキスト ボックス 461"/>
        <xdr:cNvSpPr txBox="1"/>
      </xdr:nvSpPr>
      <xdr:spPr>
        <a:xfrm>
          <a:off x="15798800" y="2693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134518</xdr:rowOff>
    </xdr:from>
    <xdr:to>
      <xdr:col>73</xdr:col>
      <xdr:colOff>44450</xdr:colOff>
      <xdr:row>16</xdr:row>
      <xdr:rowOff>64668</xdr:rowOff>
    </xdr:to>
    <xdr:sp macro="" textlink="">
      <xdr:nvSpPr>
        <xdr:cNvPr id="463" name="楕円 462"/>
        <xdr:cNvSpPr/>
      </xdr:nvSpPr>
      <xdr:spPr>
        <a:xfrm>
          <a:off x="15240000" y="27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49445</xdr:rowOff>
    </xdr:from>
    <xdr:ext cx="762000" cy="259045"/>
    <xdr:sp macro="" textlink="">
      <xdr:nvSpPr>
        <xdr:cNvPr id="464" name="テキスト ボックス 463"/>
        <xdr:cNvSpPr txBox="1"/>
      </xdr:nvSpPr>
      <xdr:spPr>
        <a:xfrm>
          <a:off x="14909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166726</xdr:rowOff>
    </xdr:from>
    <xdr:to>
      <xdr:col>68</xdr:col>
      <xdr:colOff>203200</xdr:colOff>
      <xdr:row>17</xdr:row>
      <xdr:rowOff>96876</xdr:rowOff>
    </xdr:to>
    <xdr:sp macro="" textlink="">
      <xdr:nvSpPr>
        <xdr:cNvPr id="465" name="楕円 464"/>
        <xdr:cNvSpPr/>
      </xdr:nvSpPr>
      <xdr:spPr>
        <a:xfrm>
          <a:off x="14351000" y="29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81653</xdr:rowOff>
    </xdr:from>
    <xdr:ext cx="762000" cy="259045"/>
    <xdr:sp macro="" textlink="">
      <xdr:nvSpPr>
        <xdr:cNvPr id="466" name="テキスト ボックス 465"/>
        <xdr:cNvSpPr txBox="1"/>
      </xdr:nvSpPr>
      <xdr:spPr>
        <a:xfrm>
          <a:off x="14020800" y="29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144882</xdr:rowOff>
    </xdr:from>
    <xdr:to>
      <xdr:col>64</xdr:col>
      <xdr:colOff>152400</xdr:colOff>
      <xdr:row>18</xdr:row>
      <xdr:rowOff>75032</xdr:rowOff>
    </xdr:to>
    <xdr:sp macro="" textlink="">
      <xdr:nvSpPr>
        <xdr:cNvPr id="467" name="楕円 466"/>
        <xdr:cNvSpPr/>
      </xdr:nvSpPr>
      <xdr:spPr>
        <a:xfrm>
          <a:off x="13462000" y="30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59809</xdr:rowOff>
    </xdr:from>
    <xdr:ext cx="762000" cy="259045"/>
    <xdr:sp macro="" textlink="">
      <xdr:nvSpPr>
        <xdr:cNvPr id="468" name="テキスト ボックス 467"/>
        <xdr:cNvSpPr txBox="1"/>
      </xdr:nvSpPr>
      <xdr:spPr>
        <a:xfrm>
          <a:off x="13131800" y="314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15,721
15,426
425.64
12,970,222
12,625,348
336,450
6,392,077
8,784,222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本町は消防署を単独で設置していることにより職員数においても類似団体を上回る状況にある。平成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年度より職員給与の削減率を平均</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％としたことにより、当該指数は類似団体平均を下回る状況となったが、平成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年度平均</a:t>
          </a:r>
          <a:r>
            <a:rPr kumimoji="1" lang="en-US" altLang="ja-JP" sz="1100">
              <a:latin typeface="ＭＳ Ｐゴシック" panose="020B0600070205080204" pitchFamily="50" charset="-128"/>
              <a:ea typeface="ＭＳ Ｐゴシック" panose="020B0600070205080204" pitchFamily="50" charset="-128"/>
            </a:rPr>
            <a:t>7.35%</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年度平均</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年度平均</a:t>
          </a:r>
          <a:r>
            <a:rPr kumimoji="1" lang="en-US" altLang="ja-JP" sz="1100">
              <a:latin typeface="ＭＳ Ｐゴシック" panose="020B0600070205080204" pitchFamily="50" charset="-128"/>
              <a:ea typeface="ＭＳ Ｐゴシック" panose="020B0600070205080204" pitchFamily="50" charset="-128"/>
            </a:rPr>
            <a:t>2.75</a:t>
          </a:r>
          <a:r>
            <a:rPr kumimoji="1" lang="ja-JP" altLang="en-US" sz="1100">
              <a:latin typeface="ＭＳ Ｐゴシック" panose="020B0600070205080204" pitchFamily="50" charset="-128"/>
              <a:ea typeface="ＭＳ Ｐゴシック" panose="020B0600070205080204" pitchFamily="50" charset="-128"/>
            </a:rPr>
            <a:t>％、令和元年度</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％削減にしたことにより類似団体平均及び北海道平均を上回っている。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年度会計年度職員制度導入、令和３年度は会計年度職員の賞与の増により増加しており、類似団体平均を上回る状況にあり、今後も適正な人員管理により人件費の削減に努めていく。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15422</xdr:rowOff>
    </xdr:from>
    <xdr:to>
      <xdr:col>24</xdr:col>
      <xdr:colOff>25400</xdr:colOff>
      <xdr:row>37</xdr:row>
      <xdr:rowOff>37193</xdr:rowOff>
    </xdr:to>
    <xdr:cxnSp macro="">
      <xdr:nvCxnSpPr>
        <xdr:cNvPr id="68" name="直線コネクタ 67"/>
        <xdr:cNvCxnSpPr/>
      </xdr:nvCxnSpPr>
      <xdr:spPr>
        <a:xfrm>
          <a:off x="3987800" y="6359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15422</xdr:rowOff>
    </xdr:from>
    <xdr:to>
      <xdr:col>19</xdr:col>
      <xdr:colOff>187325</xdr:colOff>
      <xdr:row>37</xdr:row>
      <xdr:rowOff>135164</xdr:rowOff>
    </xdr:to>
    <xdr:cxnSp macro="">
      <xdr:nvCxnSpPr>
        <xdr:cNvPr id="71" name="直線コネクタ 70"/>
        <xdr:cNvCxnSpPr/>
      </xdr:nvCxnSpPr>
      <xdr:spPr>
        <a:xfrm flipV="1">
          <a:off x="3098800" y="63590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121557</xdr:rowOff>
    </xdr:from>
    <xdr:to>
      <xdr:col>15</xdr:col>
      <xdr:colOff>98425</xdr:colOff>
      <xdr:row>37</xdr:row>
      <xdr:rowOff>135164</xdr:rowOff>
    </xdr:to>
    <xdr:cxnSp macro="">
      <xdr:nvCxnSpPr>
        <xdr:cNvPr id="74" name="直線コネクタ 73"/>
        <xdr:cNvCxnSpPr/>
      </xdr:nvCxnSpPr>
      <xdr:spPr>
        <a:xfrm>
          <a:off x="2209800" y="62937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45357</xdr:rowOff>
    </xdr:from>
    <xdr:to>
      <xdr:col>11</xdr:col>
      <xdr:colOff>9525</xdr:colOff>
      <xdr:row>36</xdr:row>
      <xdr:rowOff>121557</xdr:rowOff>
    </xdr:to>
    <xdr:cxnSp macro="">
      <xdr:nvCxnSpPr>
        <xdr:cNvPr id="77" name="直線コネクタ 76"/>
        <xdr:cNvCxnSpPr/>
      </xdr:nvCxnSpPr>
      <xdr:spPr>
        <a:xfrm>
          <a:off x="1320800" y="621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157843</xdr:rowOff>
    </xdr:from>
    <xdr:to>
      <xdr:col>24</xdr:col>
      <xdr:colOff>76200</xdr:colOff>
      <xdr:row>37</xdr:row>
      <xdr:rowOff>87993</xdr:rowOff>
    </xdr:to>
    <xdr:sp macro="" textlink="">
      <xdr:nvSpPr>
        <xdr:cNvPr id="87" name="楕円 86"/>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129920</xdr:rowOff>
    </xdr:from>
    <xdr:ext cx="762000" cy="259045"/>
    <xdr:sp macro="" textlink="">
      <xdr:nvSpPr>
        <xdr:cNvPr id="88" name="人件費該当値テキスト"/>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136072</xdr:rowOff>
    </xdr:from>
    <xdr:to>
      <xdr:col>20</xdr:col>
      <xdr:colOff>38100</xdr:colOff>
      <xdr:row>37</xdr:row>
      <xdr:rowOff>66222</xdr:rowOff>
    </xdr:to>
    <xdr:sp macro="" textlink="">
      <xdr:nvSpPr>
        <xdr:cNvPr id="89" name="楕円 88"/>
        <xdr:cNvSpPr/>
      </xdr:nvSpPr>
      <xdr:spPr>
        <a:xfrm>
          <a:off x="3937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50999</xdr:rowOff>
    </xdr:from>
    <xdr:ext cx="736600" cy="259045"/>
    <xdr:sp macro="" textlink="">
      <xdr:nvSpPr>
        <xdr:cNvPr id="90" name="テキスト ボックス 89"/>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84364</xdr:rowOff>
    </xdr:from>
    <xdr:to>
      <xdr:col>15</xdr:col>
      <xdr:colOff>149225</xdr:colOff>
      <xdr:row>38</xdr:row>
      <xdr:rowOff>14514</xdr:rowOff>
    </xdr:to>
    <xdr:sp macro="" textlink="">
      <xdr:nvSpPr>
        <xdr:cNvPr id="91" name="楕円 90"/>
        <xdr:cNvSpPr/>
      </xdr:nvSpPr>
      <xdr:spPr>
        <a:xfrm>
          <a:off x="3048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170742</xdr:rowOff>
    </xdr:from>
    <xdr:ext cx="762000" cy="259045"/>
    <xdr:sp macro="" textlink="">
      <xdr:nvSpPr>
        <xdr:cNvPr id="92" name="テキスト ボックス 91"/>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70757</xdr:rowOff>
    </xdr:from>
    <xdr:to>
      <xdr:col>11</xdr:col>
      <xdr:colOff>60325</xdr:colOff>
      <xdr:row>37</xdr:row>
      <xdr:rowOff>907</xdr:rowOff>
    </xdr:to>
    <xdr:sp macro="" textlink="">
      <xdr:nvSpPr>
        <xdr:cNvPr id="93" name="楕円 92"/>
        <xdr:cNvSpPr/>
      </xdr:nvSpPr>
      <xdr:spPr>
        <a:xfrm>
          <a:off x="2159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157134</xdr:rowOff>
    </xdr:from>
    <xdr:ext cx="762000" cy="259045"/>
    <xdr:sp macro="" textlink="">
      <xdr:nvSpPr>
        <xdr:cNvPr id="94" name="テキスト ボックス 93"/>
        <xdr:cNvSpPr txBox="1"/>
      </xdr:nvSpPr>
      <xdr:spPr>
        <a:xfrm>
          <a:off x="1828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106334</xdr:rowOff>
    </xdr:from>
    <xdr:ext cx="762000" cy="259045"/>
    <xdr:sp macro="" textlink="">
      <xdr:nvSpPr>
        <xdr:cNvPr id="96" name="テキスト ボックス 95"/>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物件費については、類似団体平均を上回る状況で推移していたが、平成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年度においては、バイオマス燃料化施設に係る運営経費の縮小等により、類似団体平均を下回ることとなった。しかし、平成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年度、令和元年度において、増加傾向にあった。令和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年度において、減小しており、今後は物価上昇による委託料の増など、物件費の増加が予想されるが、内部管理経費等の縮減を行ない、比率の低減に努めたい。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73660</xdr:rowOff>
    </xdr:to>
    <xdr:cxnSp macro="">
      <xdr:nvCxnSpPr>
        <xdr:cNvPr id="129" name="直線コネクタ 128"/>
        <xdr:cNvCxnSpPr/>
      </xdr:nvCxnSpPr>
      <xdr:spPr>
        <a:xfrm>
          <a:off x="15671800" y="2740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15</xdr:row>
      <xdr:rowOff>168910</xdr:rowOff>
    </xdr:to>
    <xdr:cxnSp macro="">
      <xdr:nvCxnSpPr>
        <xdr:cNvPr id="132" name="直線コネクタ 131"/>
        <xdr:cNvCxnSpPr/>
      </xdr:nvCxnSpPr>
      <xdr:spPr>
        <a:xfrm>
          <a:off x="14782800" y="272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88900</xdr:rowOff>
    </xdr:to>
    <xdr:cxnSp macro="">
      <xdr:nvCxnSpPr>
        <xdr:cNvPr id="135" name="直線コネクタ 134"/>
        <xdr:cNvCxnSpPr/>
      </xdr:nvCxnSpPr>
      <xdr:spPr>
        <a:xfrm flipV="1">
          <a:off x="13893800" y="272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142240</xdr:rowOff>
    </xdr:to>
    <xdr:cxnSp macro="">
      <xdr:nvCxnSpPr>
        <xdr:cNvPr id="138" name="直線コネクタ 137"/>
        <xdr:cNvCxnSpPr/>
      </xdr:nvCxnSpPr>
      <xdr:spPr>
        <a:xfrm flipV="1">
          <a:off x="13004800" y="2832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8" name="楕円 147"/>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9"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50" name="楕円 149"/>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51" name="テキスト ボックス 150"/>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2" name="楕円 151"/>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3" name="テキスト ボックス 152"/>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6" name="楕円 155"/>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7" name="テキスト ボックス 156"/>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扶助費については、類似団体平均と比較して低い状況ではあるが、今後社会保障費の増加に伴い扶助費の上昇も予想されることから、より一層の適正な事業の執行と上昇率の抑制に努めることとする。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78015</xdr:rowOff>
    </xdr:to>
    <xdr:cxnSp macro="">
      <xdr:nvCxnSpPr>
        <xdr:cNvPr id="192" name="直線コネクタ 191"/>
        <xdr:cNvCxnSpPr/>
      </xdr:nvCxnSpPr>
      <xdr:spPr>
        <a:xfrm>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110672</xdr:rowOff>
    </xdr:to>
    <xdr:cxnSp macro="">
      <xdr:nvCxnSpPr>
        <xdr:cNvPr id="195" name="直線コネクタ 194"/>
        <xdr:cNvCxnSpPr/>
      </xdr:nvCxnSpPr>
      <xdr:spPr>
        <a:xfrm flipV="1">
          <a:off x="3098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110672</xdr:rowOff>
    </xdr:to>
    <xdr:cxnSp macro="">
      <xdr:nvCxnSpPr>
        <xdr:cNvPr id="198" name="直線コネクタ 197"/>
        <xdr:cNvCxnSpPr/>
      </xdr:nvCxnSpPr>
      <xdr:spPr>
        <a:xfrm>
          <a:off x="2209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45357</xdr:rowOff>
    </xdr:to>
    <xdr:cxnSp macro="">
      <xdr:nvCxnSpPr>
        <xdr:cNvPr id="201" name="直線コネクタ 200"/>
        <xdr:cNvCxnSpPr/>
      </xdr:nvCxnSpPr>
      <xdr:spPr>
        <a:xfrm>
          <a:off x="1320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11" name="楕円 210"/>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12"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7" name="楕円 21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8" name="テキスト ボックス 21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その他に係る経常収支比率は、類似団体平均を上回っている。これは、下水道事業や病院会計などへの繰出金が類似団体を上回っていることが要因である。平成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年度において工業団地造成事業等</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特別会計の廃止、令和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特別養護老人ホーム事業特別会計民営化を行なったものの、依然として他の特別会計への繰出金が増大傾向にあることから、着実な財政運営を行なうとともに、連結赤字額を発生させることのないよう、財政健全化に向けた取組みを進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58</xdr:row>
      <xdr:rowOff>66040</xdr:rowOff>
    </xdr:to>
    <xdr:cxnSp macro="">
      <xdr:nvCxnSpPr>
        <xdr:cNvPr id="253" name="直線コネクタ 252"/>
        <xdr:cNvCxnSpPr/>
      </xdr:nvCxnSpPr>
      <xdr:spPr>
        <a:xfrm flipV="1">
          <a:off x="15671800" y="97434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58</xdr:row>
      <xdr:rowOff>66040</xdr:rowOff>
    </xdr:to>
    <xdr:cxnSp macro="">
      <xdr:nvCxnSpPr>
        <xdr:cNvPr id="256" name="直線コネクタ 255"/>
        <xdr:cNvCxnSpPr/>
      </xdr:nvCxnSpPr>
      <xdr:spPr>
        <a:xfrm>
          <a:off x="14782800" y="97663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60</xdr:row>
      <xdr:rowOff>66040</xdr:rowOff>
    </xdr:to>
    <xdr:cxnSp macro="">
      <xdr:nvCxnSpPr>
        <xdr:cNvPr id="259" name="直線コネクタ 258"/>
        <xdr:cNvCxnSpPr/>
      </xdr:nvCxnSpPr>
      <xdr:spPr>
        <a:xfrm flipV="1">
          <a:off x="13893800" y="976630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27940</xdr:rowOff>
    </xdr:from>
    <xdr:to>
      <xdr:col>69</xdr:col>
      <xdr:colOff>92075</xdr:colOff>
      <xdr:row>60</xdr:row>
      <xdr:rowOff>66040</xdr:rowOff>
    </xdr:to>
    <xdr:cxnSp macro="">
      <xdr:nvCxnSpPr>
        <xdr:cNvPr id="262" name="直線コネクタ 261"/>
        <xdr:cNvCxnSpPr/>
      </xdr:nvCxnSpPr>
      <xdr:spPr>
        <a:xfrm>
          <a:off x="13004800" y="1031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2" name="楕円 271"/>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3"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4" name="楕円 273"/>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5" name="テキスト ボックス 274"/>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xdr:rowOff>
    </xdr:from>
    <xdr:to>
      <xdr:col>69</xdr:col>
      <xdr:colOff>142875</xdr:colOff>
      <xdr:row>60</xdr:row>
      <xdr:rowOff>116840</xdr:rowOff>
    </xdr:to>
    <xdr:sp macro="" textlink="">
      <xdr:nvSpPr>
        <xdr:cNvPr id="278" name="楕円 277"/>
        <xdr:cNvSpPr/>
      </xdr:nvSpPr>
      <xdr:spPr>
        <a:xfrm>
          <a:off x="13843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101617</xdr:rowOff>
    </xdr:from>
    <xdr:ext cx="762000" cy="259045"/>
    <xdr:sp macro="" textlink="">
      <xdr:nvSpPr>
        <xdr:cNvPr id="279" name="テキスト ボックス 278"/>
        <xdr:cNvSpPr txBox="1"/>
      </xdr:nvSpPr>
      <xdr:spPr>
        <a:xfrm>
          <a:off x="13512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80" name="楕円 279"/>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63517</xdr:rowOff>
    </xdr:from>
    <xdr:ext cx="762000" cy="259045"/>
    <xdr:sp macro="" textlink="">
      <xdr:nvSpPr>
        <xdr:cNvPr id="281" name="テキスト ボックス 280"/>
        <xdr:cNvSpPr txBox="1"/>
      </xdr:nvSpPr>
      <xdr:spPr>
        <a:xfrm>
          <a:off x="12623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年度新型コロナウイルス感染症対策特別定額給付金事業により、補助費等が増加しているため、類似団体平均や北海道平均を上回っている。令和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年度補助費等は、定額給付金減により減少しているが、一般廃棄物広域処理に関する経費が増加しており、今後も増加が予想される。　</a:t>
          </a:r>
        </a:p>
        <a:p>
          <a:r>
            <a:rPr kumimoji="1" lang="ja-JP" altLang="en-US" sz="1100">
              <a:latin typeface="ＭＳ Ｐゴシック" panose="020B0600070205080204" pitchFamily="50" charset="-128"/>
              <a:ea typeface="ＭＳ Ｐゴシック" panose="020B0600070205080204" pitchFamily="50" charset="-128"/>
            </a:rPr>
            <a:t>　補助期間を定めたサンセット方式の導入や事業の見直し等により今後とも一層の抑制に努めたい。</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37193</xdr:rowOff>
    </xdr:to>
    <xdr:cxnSp macro="">
      <xdr:nvCxnSpPr>
        <xdr:cNvPr id="316" name="直線コネクタ 315"/>
        <xdr:cNvCxnSpPr/>
      </xdr:nvCxnSpPr>
      <xdr:spPr>
        <a:xfrm>
          <a:off x="15671800" y="6315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37</xdr:row>
      <xdr:rowOff>148227</xdr:rowOff>
    </xdr:to>
    <xdr:cxnSp macro="">
      <xdr:nvCxnSpPr>
        <xdr:cNvPr id="319" name="直線コネクタ 318"/>
        <xdr:cNvCxnSpPr/>
      </xdr:nvCxnSpPr>
      <xdr:spPr>
        <a:xfrm flipV="1">
          <a:off x="14782800" y="6315528"/>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94343</xdr:rowOff>
    </xdr:from>
    <xdr:to>
      <xdr:col>73</xdr:col>
      <xdr:colOff>180975</xdr:colOff>
      <xdr:row>37</xdr:row>
      <xdr:rowOff>148227</xdr:rowOff>
    </xdr:to>
    <xdr:cxnSp macro="">
      <xdr:nvCxnSpPr>
        <xdr:cNvPr id="322" name="直線コネクタ 321"/>
        <xdr:cNvCxnSpPr/>
      </xdr:nvCxnSpPr>
      <xdr:spPr>
        <a:xfrm>
          <a:off x="13893800" y="5923643"/>
          <a:ext cx="889000" cy="5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9434</xdr:rowOff>
    </xdr:from>
    <xdr:to>
      <xdr:col>69</xdr:col>
      <xdr:colOff>92075</xdr:colOff>
      <xdr:row>34</xdr:row>
      <xdr:rowOff>94343</xdr:rowOff>
    </xdr:to>
    <xdr:cxnSp macro="">
      <xdr:nvCxnSpPr>
        <xdr:cNvPr id="325" name="直線コネクタ 324"/>
        <xdr:cNvCxnSpPr/>
      </xdr:nvCxnSpPr>
      <xdr:spPr>
        <a:xfrm>
          <a:off x="13004800" y="58387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35" name="楕円 334"/>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129920</xdr:rowOff>
    </xdr:from>
    <xdr:ext cx="762000" cy="259045"/>
    <xdr:sp macro="" textlink="">
      <xdr:nvSpPr>
        <xdr:cNvPr id="336" name="補助費等該当値テキスト"/>
        <xdr:cNvSpPr txBox="1"/>
      </xdr:nvSpPr>
      <xdr:spPr>
        <a:xfrm>
          <a:off x="16598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7" name="楕円 336"/>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38" name="テキスト ボックス 337"/>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97427</xdr:rowOff>
    </xdr:from>
    <xdr:to>
      <xdr:col>74</xdr:col>
      <xdr:colOff>31750</xdr:colOff>
      <xdr:row>38</xdr:row>
      <xdr:rowOff>27577</xdr:rowOff>
    </xdr:to>
    <xdr:sp macro="" textlink="">
      <xdr:nvSpPr>
        <xdr:cNvPr id="339" name="楕円 338"/>
        <xdr:cNvSpPr/>
      </xdr:nvSpPr>
      <xdr:spPr>
        <a:xfrm>
          <a:off x="14732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12354</xdr:rowOff>
    </xdr:from>
    <xdr:ext cx="762000" cy="259045"/>
    <xdr:sp macro="" textlink="">
      <xdr:nvSpPr>
        <xdr:cNvPr id="340" name="テキスト ボックス 339"/>
        <xdr:cNvSpPr txBox="1"/>
      </xdr:nvSpPr>
      <xdr:spPr>
        <a:xfrm>
          <a:off x="14401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43543</xdr:rowOff>
    </xdr:from>
    <xdr:to>
      <xdr:col>69</xdr:col>
      <xdr:colOff>142875</xdr:colOff>
      <xdr:row>34</xdr:row>
      <xdr:rowOff>145143</xdr:rowOff>
    </xdr:to>
    <xdr:sp macro="" textlink="">
      <xdr:nvSpPr>
        <xdr:cNvPr id="341" name="楕円 340"/>
        <xdr:cNvSpPr/>
      </xdr:nvSpPr>
      <xdr:spPr>
        <a:xfrm>
          <a:off x="13843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155320</xdr:rowOff>
    </xdr:from>
    <xdr:ext cx="762000" cy="259045"/>
    <xdr:sp macro="" textlink="">
      <xdr:nvSpPr>
        <xdr:cNvPr id="342" name="テキスト ボックス 341"/>
        <xdr:cNvSpPr txBox="1"/>
      </xdr:nvSpPr>
      <xdr:spPr>
        <a:xfrm>
          <a:off x="13512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130084</xdr:rowOff>
    </xdr:from>
    <xdr:to>
      <xdr:col>65</xdr:col>
      <xdr:colOff>53975</xdr:colOff>
      <xdr:row>34</xdr:row>
      <xdr:rowOff>60234</xdr:rowOff>
    </xdr:to>
    <xdr:sp macro="" textlink="">
      <xdr:nvSpPr>
        <xdr:cNvPr id="343" name="楕円 342"/>
        <xdr:cNvSpPr/>
      </xdr:nvSpPr>
      <xdr:spPr>
        <a:xfrm>
          <a:off x="129540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70411</xdr:rowOff>
    </xdr:from>
    <xdr:ext cx="762000" cy="259045"/>
    <xdr:sp macro="" textlink="">
      <xdr:nvSpPr>
        <xdr:cNvPr id="344" name="テキスト ボックス 343"/>
        <xdr:cNvSpPr txBox="1"/>
      </xdr:nvSpPr>
      <xdr:spPr>
        <a:xfrm>
          <a:off x="12623800" y="5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公債費については、地方港湾白老港の建設など、過去からの大型事業の償還に伴い、高水準で推移しているが、平成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年度にバイオマス燃料化事業廃止に伴う繰上償還を実施している。令和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年度から病院改築の起債発行しており、今後元利償還金について上昇していくと考えられる。</a:t>
          </a:r>
        </a:p>
        <a:p>
          <a:r>
            <a:rPr kumimoji="1" lang="ja-JP" altLang="en-US" sz="1100">
              <a:latin typeface="ＭＳ Ｐゴシック" panose="020B0600070205080204" pitchFamily="50" charset="-128"/>
              <a:ea typeface="ＭＳ Ｐゴシック" panose="020B0600070205080204" pitchFamily="50" charset="-128"/>
            </a:rPr>
            <a:t>　今後は、財政状況を勘案した繰上償還の実施も含め、早期の数値改善に努めていく。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77</xdr:row>
      <xdr:rowOff>133858</xdr:rowOff>
    </xdr:to>
    <xdr:cxnSp macro="">
      <xdr:nvCxnSpPr>
        <xdr:cNvPr id="374" name="直線コネクタ 373"/>
        <xdr:cNvCxnSpPr/>
      </xdr:nvCxnSpPr>
      <xdr:spPr>
        <a:xfrm flipV="1">
          <a:off x="3987800" y="133309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21844</xdr:rowOff>
    </xdr:to>
    <xdr:cxnSp macro="">
      <xdr:nvCxnSpPr>
        <xdr:cNvPr id="377" name="直線コネクタ 376"/>
        <xdr:cNvCxnSpPr/>
      </xdr:nvCxnSpPr>
      <xdr:spPr>
        <a:xfrm flipV="1">
          <a:off x="3098800" y="133355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67563</xdr:rowOff>
    </xdr:to>
    <xdr:cxnSp macro="">
      <xdr:nvCxnSpPr>
        <xdr:cNvPr id="380" name="直線コネクタ 379"/>
        <xdr:cNvCxnSpPr/>
      </xdr:nvCxnSpPr>
      <xdr:spPr>
        <a:xfrm flipV="1">
          <a:off x="2209800" y="133949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154432</xdr:rowOff>
    </xdr:to>
    <xdr:cxnSp macro="">
      <xdr:nvCxnSpPr>
        <xdr:cNvPr id="383" name="直線コネクタ 382"/>
        <xdr:cNvCxnSpPr/>
      </xdr:nvCxnSpPr>
      <xdr:spPr>
        <a:xfrm flipV="1">
          <a:off x="1320800" y="134406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93" name="楕円 392"/>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94"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5" name="楕円 394"/>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6" name="テキスト ボックス 395"/>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7" name="楕円 396"/>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8" name="テキスト ボックス 397"/>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99" name="楕円 398"/>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400" name="テキスト ボックス 39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103632</xdr:rowOff>
    </xdr:from>
    <xdr:to>
      <xdr:col>6</xdr:col>
      <xdr:colOff>171450</xdr:colOff>
      <xdr:row>79</xdr:row>
      <xdr:rowOff>33782</xdr:rowOff>
    </xdr:to>
    <xdr:sp macro="" textlink="">
      <xdr:nvSpPr>
        <xdr:cNvPr id="401" name="楕円 400"/>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18559</xdr:rowOff>
    </xdr:from>
    <xdr:ext cx="762000" cy="259045"/>
    <xdr:sp macro="" textlink="">
      <xdr:nvSpPr>
        <xdr:cNvPr id="402" name="テキスト ボックス 401"/>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厳しい財政状況を反映して、全体として減少傾向で推移している。今後も行財政改革推進計画に基づき、後世への負担を少しでも軽減するようあらゆる経費の見直しや削減を行い、行財政改革を強力に進め財政の健全化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14987</xdr:rowOff>
    </xdr:to>
    <xdr:cxnSp macro="">
      <xdr:nvCxnSpPr>
        <xdr:cNvPr id="433" name="直線コネクタ 432"/>
        <xdr:cNvCxnSpPr/>
      </xdr:nvCxnSpPr>
      <xdr:spPr>
        <a:xfrm flipV="1">
          <a:off x="15671800" y="131617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46989</xdr:rowOff>
    </xdr:to>
    <xdr:cxnSp macro="">
      <xdr:nvCxnSpPr>
        <xdr:cNvPr id="436" name="直線コネクタ 435"/>
        <xdr:cNvCxnSpPr/>
      </xdr:nvCxnSpPr>
      <xdr:spPr>
        <a:xfrm flipV="1">
          <a:off x="14782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46989</xdr:rowOff>
    </xdr:to>
    <xdr:cxnSp macro="">
      <xdr:nvCxnSpPr>
        <xdr:cNvPr id="439" name="直線コネクタ 438"/>
        <xdr:cNvCxnSpPr/>
      </xdr:nvCxnSpPr>
      <xdr:spPr>
        <a:xfrm>
          <a:off x="13893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140715</xdr:rowOff>
    </xdr:to>
    <xdr:cxnSp macro="">
      <xdr:nvCxnSpPr>
        <xdr:cNvPr id="442" name="直線コネクタ 441"/>
        <xdr:cNvCxnSpPr/>
      </xdr:nvCxnSpPr>
      <xdr:spPr>
        <a:xfrm>
          <a:off x="13004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52" name="楕円 451"/>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53"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4" name="楕円 453"/>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55" name="テキスト ボックス 45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6" name="楕円 455"/>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7" name="テキスト ボックス 456"/>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8" name="楕円 457"/>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9" name="テキスト ボックス 458"/>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60" name="楕円 459"/>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61" name="テキスト ボックス 460"/>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94412</xdr:rowOff>
    </xdr:from>
    <xdr:to>
      <xdr:col>29</xdr:col>
      <xdr:colOff>127000</xdr:colOff>
      <xdr:row>15</xdr:row>
      <xdr:rowOff>120434</xdr:rowOff>
    </xdr:to>
    <xdr:cxnSp macro="">
      <xdr:nvCxnSpPr>
        <xdr:cNvPr id="50" name="直線コネクタ 49"/>
        <xdr:cNvCxnSpPr/>
      </xdr:nvCxnSpPr>
      <xdr:spPr bwMode="auto">
        <a:xfrm>
          <a:off x="5003800" y="2713787"/>
          <a:ext cx="6477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94412</xdr:rowOff>
    </xdr:from>
    <xdr:to>
      <xdr:col>26</xdr:col>
      <xdr:colOff>50800</xdr:colOff>
      <xdr:row>16</xdr:row>
      <xdr:rowOff>4851</xdr:rowOff>
    </xdr:to>
    <xdr:cxnSp macro="">
      <xdr:nvCxnSpPr>
        <xdr:cNvPr id="53" name="直線コネクタ 52"/>
        <xdr:cNvCxnSpPr/>
      </xdr:nvCxnSpPr>
      <xdr:spPr bwMode="auto">
        <a:xfrm flipV="1">
          <a:off x="4305300" y="2713787"/>
          <a:ext cx="698500" cy="8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4851</xdr:rowOff>
    </xdr:from>
    <xdr:to>
      <xdr:col>22</xdr:col>
      <xdr:colOff>114300</xdr:colOff>
      <xdr:row>16</xdr:row>
      <xdr:rowOff>64287</xdr:rowOff>
    </xdr:to>
    <xdr:cxnSp macro="">
      <xdr:nvCxnSpPr>
        <xdr:cNvPr id="56" name="直線コネクタ 55"/>
        <xdr:cNvCxnSpPr/>
      </xdr:nvCxnSpPr>
      <xdr:spPr bwMode="auto">
        <a:xfrm flipV="1">
          <a:off x="3606800" y="2795676"/>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64287</xdr:rowOff>
    </xdr:from>
    <xdr:to>
      <xdr:col>18</xdr:col>
      <xdr:colOff>177800</xdr:colOff>
      <xdr:row>16</xdr:row>
      <xdr:rowOff>105029</xdr:rowOff>
    </xdr:to>
    <xdr:cxnSp macro="">
      <xdr:nvCxnSpPr>
        <xdr:cNvPr id="59" name="直線コネクタ 58"/>
        <xdr:cNvCxnSpPr/>
      </xdr:nvCxnSpPr>
      <xdr:spPr bwMode="auto">
        <a:xfrm flipV="1">
          <a:off x="2908300" y="2855112"/>
          <a:ext cx="698500" cy="4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69634</xdr:rowOff>
    </xdr:from>
    <xdr:to>
      <xdr:col>29</xdr:col>
      <xdr:colOff>177800</xdr:colOff>
      <xdr:row>15</xdr:row>
      <xdr:rowOff>171234</xdr:rowOff>
    </xdr:to>
    <xdr:sp macro="" textlink="">
      <xdr:nvSpPr>
        <xdr:cNvPr id="69" name="楕円 68"/>
        <xdr:cNvSpPr/>
      </xdr:nvSpPr>
      <xdr:spPr bwMode="auto">
        <a:xfrm>
          <a:off x="5600700" y="268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86161</xdr:rowOff>
    </xdr:from>
    <xdr:ext cx="762000" cy="259045"/>
    <xdr:sp macro="" textlink="">
      <xdr:nvSpPr>
        <xdr:cNvPr id="70" name="人口1人当たり決算額の推移該当値テキスト130"/>
        <xdr:cNvSpPr txBox="1"/>
      </xdr:nvSpPr>
      <xdr:spPr>
        <a:xfrm>
          <a:off x="5740400" y="253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43612</xdr:rowOff>
    </xdr:from>
    <xdr:to>
      <xdr:col>26</xdr:col>
      <xdr:colOff>101600</xdr:colOff>
      <xdr:row>15</xdr:row>
      <xdr:rowOff>145212</xdr:rowOff>
    </xdr:to>
    <xdr:sp macro="" textlink="">
      <xdr:nvSpPr>
        <xdr:cNvPr id="71" name="楕円 70"/>
        <xdr:cNvSpPr/>
      </xdr:nvSpPr>
      <xdr:spPr bwMode="auto">
        <a:xfrm>
          <a:off x="4953000" y="2662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155389</xdr:rowOff>
    </xdr:from>
    <xdr:ext cx="736600" cy="259045"/>
    <xdr:sp macro="" textlink="">
      <xdr:nvSpPr>
        <xdr:cNvPr id="72" name="テキスト ボックス 71"/>
        <xdr:cNvSpPr txBox="1"/>
      </xdr:nvSpPr>
      <xdr:spPr>
        <a:xfrm>
          <a:off x="4622800" y="2431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125501</xdr:rowOff>
    </xdr:from>
    <xdr:to>
      <xdr:col>22</xdr:col>
      <xdr:colOff>165100</xdr:colOff>
      <xdr:row>16</xdr:row>
      <xdr:rowOff>55651</xdr:rowOff>
    </xdr:to>
    <xdr:sp macro="" textlink="">
      <xdr:nvSpPr>
        <xdr:cNvPr id="73" name="楕円 72"/>
        <xdr:cNvSpPr/>
      </xdr:nvSpPr>
      <xdr:spPr bwMode="auto">
        <a:xfrm>
          <a:off x="4254500" y="274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65828</xdr:rowOff>
    </xdr:from>
    <xdr:ext cx="762000" cy="259045"/>
    <xdr:sp macro="" textlink="">
      <xdr:nvSpPr>
        <xdr:cNvPr id="74" name="テキスト ボックス 73"/>
        <xdr:cNvSpPr txBox="1"/>
      </xdr:nvSpPr>
      <xdr:spPr>
        <a:xfrm>
          <a:off x="3924300" y="25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13487</xdr:rowOff>
    </xdr:from>
    <xdr:to>
      <xdr:col>19</xdr:col>
      <xdr:colOff>38100</xdr:colOff>
      <xdr:row>16</xdr:row>
      <xdr:rowOff>115087</xdr:rowOff>
    </xdr:to>
    <xdr:sp macro="" textlink="">
      <xdr:nvSpPr>
        <xdr:cNvPr id="75" name="楕円 74"/>
        <xdr:cNvSpPr/>
      </xdr:nvSpPr>
      <xdr:spPr bwMode="auto">
        <a:xfrm>
          <a:off x="3556000" y="280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125264</xdr:rowOff>
    </xdr:from>
    <xdr:ext cx="762000" cy="259045"/>
    <xdr:sp macro="" textlink="">
      <xdr:nvSpPr>
        <xdr:cNvPr id="76" name="テキスト ボックス 75"/>
        <xdr:cNvSpPr txBox="1"/>
      </xdr:nvSpPr>
      <xdr:spPr>
        <a:xfrm>
          <a:off x="3225800" y="25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54229</xdr:rowOff>
    </xdr:from>
    <xdr:to>
      <xdr:col>15</xdr:col>
      <xdr:colOff>101600</xdr:colOff>
      <xdr:row>16</xdr:row>
      <xdr:rowOff>155829</xdr:rowOff>
    </xdr:to>
    <xdr:sp macro="" textlink="">
      <xdr:nvSpPr>
        <xdr:cNvPr id="77" name="楕円 76"/>
        <xdr:cNvSpPr/>
      </xdr:nvSpPr>
      <xdr:spPr bwMode="auto">
        <a:xfrm>
          <a:off x="2857500" y="284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166006</xdr:rowOff>
    </xdr:from>
    <xdr:ext cx="762000" cy="259045"/>
    <xdr:sp macro="" textlink="">
      <xdr:nvSpPr>
        <xdr:cNvPr id="78" name="テキスト ボックス 77"/>
        <xdr:cNvSpPr txBox="1"/>
      </xdr:nvSpPr>
      <xdr:spPr>
        <a:xfrm>
          <a:off x="2527300" y="261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333700</xdr:rowOff>
    </xdr:from>
    <xdr:to>
      <xdr:col>29</xdr:col>
      <xdr:colOff>127000</xdr:colOff>
      <xdr:row>34</xdr:row>
      <xdr:rowOff>336375</xdr:rowOff>
    </xdr:to>
    <xdr:cxnSp macro="">
      <xdr:nvCxnSpPr>
        <xdr:cNvPr id="110" name="直線コネクタ 109"/>
        <xdr:cNvCxnSpPr/>
      </xdr:nvCxnSpPr>
      <xdr:spPr bwMode="auto">
        <a:xfrm flipV="1">
          <a:off x="5003800" y="6601150"/>
          <a:ext cx="647700" cy="2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304394</xdr:rowOff>
    </xdr:from>
    <xdr:to>
      <xdr:col>26</xdr:col>
      <xdr:colOff>50800</xdr:colOff>
      <xdr:row>34</xdr:row>
      <xdr:rowOff>336375</xdr:rowOff>
    </xdr:to>
    <xdr:cxnSp macro="">
      <xdr:nvCxnSpPr>
        <xdr:cNvPr id="113" name="直線コネクタ 112"/>
        <xdr:cNvCxnSpPr/>
      </xdr:nvCxnSpPr>
      <xdr:spPr bwMode="auto">
        <a:xfrm>
          <a:off x="4305300" y="6571844"/>
          <a:ext cx="698500" cy="3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304394</xdr:rowOff>
    </xdr:from>
    <xdr:to>
      <xdr:col>22</xdr:col>
      <xdr:colOff>114300</xdr:colOff>
      <xdr:row>34</xdr:row>
      <xdr:rowOff>311434</xdr:rowOff>
    </xdr:to>
    <xdr:cxnSp macro="">
      <xdr:nvCxnSpPr>
        <xdr:cNvPr id="116" name="直線コネクタ 115"/>
        <xdr:cNvCxnSpPr/>
      </xdr:nvCxnSpPr>
      <xdr:spPr bwMode="auto">
        <a:xfrm flipV="1">
          <a:off x="3606800" y="6571844"/>
          <a:ext cx="698500" cy="7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219080</xdr:rowOff>
    </xdr:from>
    <xdr:to>
      <xdr:col>18</xdr:col>
      <xdr:colOff>177800</xdr:colOff>
      <xdr:row>34</xdr:row>
      <xdr:rowOff>311434</xdr:rowOff>
    </xdr:to>
    <xdr:cxnSp macro="">
      <xdr:nvCxnSpPr>
        <xdr:cNvPr id="119" name="直線コネクタ 118"/>
        <xdr:cNvCxnSpPr/>
      </xdr:nvCxnSpPr>
      <xdr:spPr bwMode="auto">
        <a:xfrm>
          <a:off x="2908300" y="6486530"/>
          <a:ext cx="698500" cy="9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282900</xdr:rowOff>
    </xdr:from>
    <xdr:to>
      <xdr:col>29</xdr:col>
      <xdr:colOff>177800</xdr:colOff>
      <xdr:row>35</xdr:row>
      <xdr:rowOff>41600</xdr:rowOff>
    </xdr:to>
    <xdr:sp macro="" textlink="">
      <xdr:nvSpPr>
        <xdr:cNvPr id="129" name="楕円 128"/>
        <xdr:cNvSpPr/>
      </xdr:nvSpPr>
      <xdr:spPr bwMode="auto">
        <a:xfrm>
          <a:off x="5600700" y="655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127977</xdr:rowOff>
    </xdr:from>
    <xdr:ext cx="762000" cy="259045"/>
    <xdr:sp macro="" textlink="">
      <xdr:nvSpPr>
        <xdr:cNvPr id="130" name="人口1人当たり決算額の推移該当値テキスト445"/>
        <xdr:cNvSpPr txBox="1"/>
      </xdr:nvSpPr>
      <xdr:spPr>
        <a:xfrm>
          <a:off x="5740400" y="63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285575</xdr:rowOff>
    </xdr:from>
    <xdr:to>
      <xdr:col>26</xdr:col>
      <xdr:colOff>101600</xdr:colOff>
      <xdr:row>35</xdr:row>
      <xdr:rowOff>44275</xdr:rowOff>
    </xdr:to>
    <xdr:sp macro="" textlink="">
      <xdr:nvSpPr>
        <xdr:cNvPr id="131" name="楕円 130"/>
        <xdr:cNvSpPr/>
      </xdr:nvSpPr>
      <xdr:spPr bwMode="auto">
        <a:xfrm>
          <a:off x="4953000" y="655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54452</xdr:rowOff>
    </xdr:from>
    <xdr:ext cx="736600" cy="259045"/>
    <xdr:sp macro="" textlink="">
      <xdr:nvSpPr>
        <xdr:cNvPr id="132" name="テキスト ボックス 131"/>
        <xdr:cNvSpPr txBox="1"/>
      </xdr:nvSpPr>
      <xdr:spPr>
        <a:xfrm>
          <a:off x="4622800" y="632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253594</xdr:rowOff>
    </xdr:from>
    <xdr:to>
      <xdr:col>22</xdr:col>
      <xdr:colOff>165100</xdr:colOff>
      <xdr:row>35</xdr:row>
      <xdr:rowOff>12294</xdr:rowOff>
    </xdr:to>
    <xdr:sp macro="" textlink="">
      <xdr:nvSpPr>
        <xdr:cNvPr id="133" name="楕円 132"/>
        <xdr:cNvSpPr/>
      </xdr:nvSpPr>
      <xdr:spPr bwMode="auto">
        <a:xfrm>
          <a:off x="4254500" y="6521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22470</xdr:rowOff>
    </xdr:from>
    <xdr:ext cx="762000" cy="259045"/>
    <xdr:sp macro="" textlink="">
      <xdr:nvSpPr>
        <xdr:cNvPr id="134" name="テキスト ボックス 133"/>
        <xdr:cNvSpPr txBox="1"/>
      </xdr:nvSpPr>
      <xdr:spPr>
        <a:xfrm>
          <a:off x="3924300" y="62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260634</xdr:rowOff>
    </xdr:from>
    <xdr:to>
      <xdr:col>19</xdr:col>
      <xdr:colOff>38100</xdr:colOff>
      <xdr:row>35</xdr:row>
      <xdr:rowOff>19334</xdr:rowOff>
    </xdr:to>
    <xdr:sp macro="" textlink="">
      <xdr:nvSpPr>
        <xdr:cNvPr id="135" name="楕円 134"/>
        <xdr:cNvSpPr/>
      </xdr:nvSpPr>
      <xdr:spPr bwMode="auto">
        <a:xfrm>
          <a:off x="3556000" y="652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29511</xdr:rowOff>
    </xdr:from>
    <xdr:ext cx="762000" cy="259045"/>
    <xdr:sp macro="" textlink="">
      <xdr:nvSpPr>
        <xdr:cNvPr id="136" name="テキスト ボックス 135"/>
        <xdr:cNvSpPr txBox="1"/>
      </xdr:nvSpPr>
      <xdr:spPr>
        <a:xfrm>
          <a:off x="3225800" y="62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168280</xdr:rowOff>
    </xdr:from>
    <xdr:to>
      <xdr:col>15</xdr:col>
      <xdr:colOff>101600</xdr:colOff>
      <xdr:row>34</xdr:row>
      <xdr:rowOff>269880</xdr:rowOff>
    </xdr:to>
    <xdr:sp macro="" textlink="">
      <xdr:nvSpPr>
        <xdr:cNvPr id="137" name="楕円 136"/>
        <xdr:cNvSpPr/>
      </xdr:nvSpPr>
      <xdr:spPr bwMode="auto">
        <a:xfrm>
          <a:off x="2857500" y="643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280057</xdr:rowOff>
    </xdr:from>
    <xdr:ext cx="762000" cy="259045"/>
    <xdr:sp macro="" textlink="">
      <xdr:nvSpPr>
        <xdr:cNvPr id="138" name="テキスト ボックス 137"/>
        <xdr:cNvSpPr txBox="1"/>
      </xdr:nvSpPr>
      <xdr:spPr>
        <a:xfrm>
          <a:off x="2527300" y="620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15,721
15,426
425.64
12,970,222
12,625,348
336,450
6,392,077
8,784,222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156059</xdr:rowOff>
    </xdr:from>
    <xdr:to>
      <xdr:col>24</xdr:col>
      <xdr:colOff>63500</xdr:colOff>
      <xdr:row>32</xdr:row>
      <xdr:rowOff>167075</xdr:rowOff>
    </xdr:to>
    <xdr:cxnSp macro="">
      <xdr:nvCxnSpPr>
        <xdr:cNvPr id="65" name="直線コネクタ 64"/>
        <xdr:cNvCxnSpPr/>
      </xdr:nvCxnSpPr>
      <xdr:spPr>
        <a:xfrm>
          <a:off x="3797300" y="5642459"/>
          <a:ext cx="8382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156059</xdr:rowOff>
    </xdr:from>
    <xdr:to>
      <xdr:col>19</xdr:col>
      <xdr:colOff>177800</xdr:colOff>
      <xdr:row>33</xdr:row>
      <xdr:rowOff>105925</xdr:rowOff>
    </xdr:to>
    <xdr:cxnSp macro="">
      <xdr:nvCxnSpPr>
        <xdr:cNvPr id="68" name="直線コネクタ 67"/>
        <xdr:cNvCxnSpPr/>
      </xdr:nvCxnSpPr>
      <xdr:spPr>
        <a:xfrm flipV="1">
          <a:off x="2908300" y="5642459"/>
          <a:ext cx="889000" cy="1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105925</xdr:rowOff>
    </xdr:from>
    <xdr:to>
      <xdr:col>15</xdr:col>
      <xdr:colOff>50800</xdr:colOff>
      <xdr:row>34</xdr:row>
      <xdr:rowOff>33658</xdr:rowOff>
    </xdr:to>
    <xdr:cxnSp macro="">
      <xdr:nvCxnSpPr>
        <xdr:cNvPr id="71" name="直線コネクタ 70"/>
        <xdr:cNvCxnSpPr/>
      </xdr:nvCxnSpPr>
      <xdr:spPr>
        <a:xfrm flipV="1">
          <a:off x="2019300" y="5763775"/>
          <a:ext cx="889000" cy="9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33658</xdr:rowOff>
    </xdr:from>
    <xdr:to>
      <xdr:col>10</xdr:col>
      <xdr:colOff>114300</xdr:colOff>
      <xdr:row>34</xdr:row>
      <xdr:rowOff>130170</xdr:rowOff>
    </xdr:to>
    <xdr:cxnSp macro="">
      <xdr:nvCxnSpPr>
        <xdr:cNvPr id="74" name="直線コネクタ 73"/>
        <xdr:cNvCxnSpPr/>
      </xdr:nvCxnSpPr>
      <xdr:spPr>
        <a:xfrm flipV="1">
          <a:off x="1130300" y="5862958"/>
          <a:ext cx="889000" cy="9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116275</xdr:rowOff>
    </xdr:from>
    <xdr:to>
      <xdr:col>24</xdr:col>
      <xdr:colOff>114300</xdr:colOff>
      <xdr:row>33</xdr:row>
      <xdr:rowOff>46425</xdr:rowOff>
    </xdr:to>
    <xdr:sp macro="" textlink="">
      <xdr:nvSpPr>
        <xdr:cNvPr id="84" name="楕円 83"/>
        <xdr:cNvSpPr/>
      </xdr:nvSpPr>
      <xdr:spPr>
        <a:xfrm>
          <a:off x="4584700" y="560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139152</xdr:rowOff>
    </xdr:from>
    <xdr:ext cx="599010" cy="259045"/>
    <xdr:sp macro="" textlink="">
      <xdr:nvSpPr>
        <xdr:cNvPr id="85" name="人件費該当値テキスト"/>
        <xdr:cNvSpPr txBox="1"/>
      </xdr:nvSpPr>
      <xdr:spPr>
        <a:xfrm>
          <a:off x="4686300" y="545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105259</xdr:rowOff>
    </xdr:from>
    <xdr:to>
      <xdr:col>20</xdr:col>
      <xdr:colOff>38100</xdr:colOff>
      <xdr:row>33</xdr:row>
      <xdr:rowOff>35409</xdr:rowOff>
    </xdr:to>
    <xdr:sp macro="" textlink="">
      <xdr:nvSpPr>
        <xdr:cNvPr id="86" name="楕円 85"/>
        <xdr:cNvSpPr/>
      </xdr:nvSpPr>
      <xdr:spPr>
        <a:xfrm>
          <a:off x="3746500" y="559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51936</xdr:rowOff>
    </xdr:from>
    <xdr:ext cx="599010" cy="259045"/>
    <xdr:sp macro="" textlink="">
      <xdr:nvSpPr>
        <xdr:cNvPr id="87" name="テキスト ボックス 86"/>
        <xdr:cNvSpPr txBox="1"/>
      </xdr:nvSpPr>
      <xdr:spPr>
        <a:xfrm>
          <a:off x="3497795" y="536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55125</xdr:rowOff>
    </xdr:from>
    <xdr:to>
      <xdr:col>15</xdr:col>
      <xdr:colOff>101600</xdr:colOff>
      <xdr:row>33</xdr:row>
      <xdr:rowOff>156725</xdr:rowOff>
    </xdr:to>
    <xdr:sp macro="" textlink="">
      <xdr:nvSpPr>
        <xdr:cNvPr id="88" name="楕円 87"/>
        <xdr:cNvSpPr/>
      </xdr:nvSpPr>
      <xdr:spPr>
        <a:xfrm>
          <a:off x="2857500" y="57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1802</xdr:rowOff>
    </xdr:from>
    <xdr:ext cx="599010" cy="259045"/>
    <xdr:sp macro="" textlink="">
      <xdr:nvSpPr>
        <xdr:cNvPr id="89" name="テキスト ボックス 88"/>
        <xdr:cNvSpPr txBox="1"/>
      </xdr:nvSpPr>
      <xdr:spPr>
        <a:xfrm>
          <a:off x="2608795" y="548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154308</xdr:rowOff>
    </xdr:from>
    <xdr:to>
      <xdr:col>10</xdr:col>
      <xdr:colOff>165100</xdr:colOff>
      <xdr:row>34</xdr:row>
      <xdr:rowOff>84458</xdr:rowOff>
    </xdr:to>
    <xdr:sp macro="" textlink="">
      <xdr:nvSpPr>
        <xdr:cNvPr id="90" name="楕円 89"/>
        <xdr:cNvSpPr/>
      </xdr:nvSpPr>
      <xdr:spPr>
        <a:xfrm>
          <a:off x="1968500" y="58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100985</xdr:rowOff>
    </xdr:from>
    <xdr:ext cx="599010" cy="259045"/>
    <xdr:sp macro="" textlink="">
      <xdr:nvSpPr>
        <xdr:cNvPr id="91" name="テキスト ボックス 90"/>
        <xdr:cNvSpPr txBox="1"/>
      </xdr:nvSpPr>
      <xdr:spPr>
        <a:xfrm>
          <a:off x="1719795" y="558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79370</xdr:rowOff>
    </xdr:from>
    <xdr:to>
      <xdr:col>6</xdr:col>
      <xdr:colOff>38100</xdr:colOff>
      <xdr:row>35</xdr:row>
      <xdr:rowOff>9520</xdr:rowOff>
    </xdr:to>
    <xdr:sp macro="" textlink="">
      <xdr:nvSpPr>
        <xdr:cNvPr id="92" name="楕円 91"/>
        <xdr:cNvSpPr/>
      </xdr:nvSpPr>
      <xdr:spPr>
        <a:xfrm>
          <a:off x="1079500" y="59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26047</xdr:rowOff>
    </xdr:from>
    <xdr:ext cx="599010" cy="259045"/>
    <xdr:sp macro="" textlink="">
      <xdr:nvSpPr>
        <xdr:cNvPr id="93" name="テキスト ボックス 92"/>
        <xdr:cNvSpPr txBox="1"/>
      </xdr:nvSpPr>
      <xdr:spPr>
        <a:xfrm>
          <a:off x="830795" y="568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24397</xdr:rowOff>
    </xdr:from>
    <xdr:to>
      <xdr:col>24</xdr:col>
      <xdr:colOff>63500</xdr:colOff>
      <xdr:row>54</xdr:row>
      <xdr:rowOff>144373</xdr:rowOff>
    </xdr:to>
    <xdr:cxnSp macro="">
      <xdr:nvCxnSpPr>
        <xdr:cNvPr id="123" name="直線コネクタ 122"/>
        <xdr:cNvCxnSpPr/>
      </xdr:nvCxnSpPr>
      <xdr:spPr>
        <a:xfrm flipV="1">
          <a:off x="3797300" y="9111247"/>
          <a:ext cx="838200" cy="29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144373</xdr:rowOff>
    </xdr:from>
    <xdr:to>
      <xdr:col>19</xdr:col>
      <xdr:colOff>177800</xdr:colOff>
      <xdr:row>56</xdr:row>
      <xdr:rowOff>101854</xdr:rowOff>
    </xdr:to>
    <xdr:cxnSp macro="">
      <xdr:nvCxnSpPr>
        <xdr:cNvPr id="126" name="直線コネクタ 125"/>
        <xdr:cNvCxnSpPr/>
      </xdr:nvCxnSpPr>
      <xdr:spPr>
        <a:xfrm flipV="1">
          <a:off x="2908300" y="9402673"/>
          <a:ext cx="889000" cy="3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101854</xdr:rowOff>
    </xdr:from>
    <xdr:to>
      <xdr:col>15</xdr:col>
      <xdr:colOff>50800</xdr:colOff>
      <xdr:row>57</xdr:row>
      <xdr:rowOff>74511</xdr:rowOff>
    </xdr:to>
    <xdr:cxnSp macro="">
      <xdr:nvCxnSpPr>
        <xdr:cNvPr id="129" name="直線コネクタ 128"/>
        <xdr:cNvCxnSpPr/>
      </xdr:nvCxnSpPr>
      <xdr:spPr>
        <a:xfrm flipV="1">
          <a:off x="2019300" y="9703054"/>
          <a:ext cx="889000" cy="1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74511</xdr:rowOff>
    </xdr:from>
    <xdr:to>
      <xdr:col>10</xdr:col>
      <xdr:colOff>114300</xdr:colOff>
      <xdr:row>57</xdr:row>
      <xdr:rowOff>110503</xdr:rowOff>
    </xdr:to>
    <xdr:cxnSp macro="">
      <xdr:nvCxnSpPr>
        <xdr:cNvPr id="132" name="直線コネクタ 131"/>
        <xdr:cNvCxnSpPr/>
      </xdr:nvCxnSpPr>
      <xdr:spPr>
        <a:xfrm flipV="1">
          <a:off x="1130300" y="9847161"/>
          <a:ext cx="8890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145047</xdr:rowOff>
    </xdr:from>
    <xdr:to>
      <xdr:col>24</xdr:col>
      <xdr:colOff>114300</xdr:colOff>
      <xdr:row>53</xdr:row>
      <xdr:rowOff>75197</xdr:rowOff>
    </xdr:to>
    <xdr:sp macro="" textlink="">
      <xdr:nvSpPr>
        <xdr:cNvPr id="142" name="楕円 141"/>
        <xdr:cNvSpPr/>
      </xdr:nvSpPr>
      <xdr:spPr>
        <a:xfrm>
          <a:off x="4584700" y="90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167924</xdr:rowOff>
    </xdr:from>
    <xdr:ext cx="599010" cy="259045"/>
    <xdr:sp macro="" textlink="">
      <xdr:nvSpPr>
        <xdr:cNvPr id="143" name="物件費該当値テキスト"/>
        <xdr:cNvSpPr txBox="1"/>
      </xdr:nvSpPr>
      <xdr:spPr>
        <a:xfrm>
          <a:off x="4686300" y="891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93573</xdr:rowOff>
    </xdr:from>
    <xdr:to>
      <xdr:col>20</xdr:col>
      <xdr:colOff>38100</xdr:colOff>
      <xdr:row>55</xdr:row>
      <xdr:rowOff>23723</xdr:rowOff>
    </xdr:to>
    <xdr:sp macro="" textlink="">
      <xdr:nvSpPr>
        <xdr:cNvPr id="144" name="楕円 143"/>
        <xdr:cNvSpPr/>
      </xdr:nvSpPr>
      <xdr:spPr>
        <a:xfrm>
          <a:off x="3746500" y="935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40250</xdr:rowOff>
    </xdr:from>
    <xdr:ext cx="599010" cy="259045"/>
    <xdr:sp macro="" textlink="">
      <xdr:nvSpPr>
        <xdr:cNvPr id="145" name="テキスト ボックス 144"/>
        <xdr:cNvSpPr txBox="1"/>
      </xdr:nvSpPr>
      <xdr:spPr>
        <a:xfrm>
          <a:off x="3497795" y="912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51054</xdr:rowOff>
    </xdr:from>
    <xdr:to>
      <xdr:col>15</xdr:col>
      <xdr:colOff>101600</xdr:colOff>
      <xdr:row>56</xdr:row>
      <xdr:rowOff>152654</xdr:rowOff>
    </xdr:to>
    <xdr:sp macro="" textlink="">
      <xdr:nvSpPr>
        <xdr:cNvPr id="146" name="楕円 145"/>
        <xdr:cNvSpPr/>
      </xdr:nvSpPr>
      <xdr:spPr>
        <a:xfrm>
          <a:off x="2857500" y="96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169181</xdr:rowOff>
    </xdr:from>
    <xdr:ext cx="534377" cy="259045"/>
    <xdr:sp macro="" textlink="">
      <xdr:nvSpPr>
        <xdr:cNvPr id="147" name="テキスト ボックス 146"/>
        <xdr:cNvSpPr txBox="1"/>
      </xdr:nvSpPr>
      <xdr:spPr>
        <a:xfrm>
          <a:off x="2641111" y="942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23711</xdr:rowOff>
    </xdr:from>
    <xdr:to>
      <xdr:col>10</xdr:col>
      <xdr:colOff>165100</xdr:colOff>
      <xdr:row>57</xdr:row>
      <xdr:rowOff>125311</xdr:rowOff>
    </xdr:to>
    <xdr:sp macro="" textlink="">
      <xdr:nvSpPr>
        <xdr:cNvPr id="148" name="楕円 147"/>
        <xdr:cNvSpPr/>
      </xdr:nvSpPr>
      <xdr:spPr>
        <a:xfrm>
          <a:off x="1968500" y="97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141838</xdr:rowOff>
    </xdr:from>
    <xdr:ext cx="534377" cy="259045"/>
    <xdr:sp macro="" textlink="">
      <xdr:nvSpPr>
        <xdr:cNvPr id="149" name="テキスト ボックス 148"/>
        <xdr:cNvSpPr txBox="1"/>
      </xdr:nvSpPr>
      <xdr:spPr>
        <a:xfrm>
          <a:off x="1752111" y="957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59703</xdr:rowOff>
    </xdr:from>
    <xdr:to>
      <xdr:col>6</xdr:col>
      <xdr:colOff>38100</xdr:colOff>
      <xdr:row>57</xdr:row>
      <xdr:rowOff>161303</xdr:rowOff>
    </xdr:to>
    <xdr:sp macro="" textlink="">
      <xdr:nvSpPr>
        <xdr:cNvPr id="150" name="楕円 149"/>
        <xdr:cNvSpPr/>
      </xdr:nvSpPr>
      <xdr:spPr>
        <a:xfrm>
          <a:off x="1079500" y="98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152430</xdr:rowOff>
    </xdr:from>
    <xdr:ext cx="534377" cy="259045"/>
    <xdr:sp macro="" textlink="">
      <xdr:nvSpPr>
        <xdr:cNvPr id="151" name="テキスト ボックス 150"/>
        <xdr:cNvSpPr txBox="1"/>
      </xdr:nvSpPr>
      <xdr:spPr>
        <a:xfrm>
          <a:off x="863111" y="99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36509</xdr:rowOff>
    </xdr:from>
    <xdr:to>
      <xdr:col>24</xdr:col>
      <xdr:colOff>63500</xdr:colOff>
      <xdr:row>76</xdr:row>
      <xdr:rowOff>87213</xdr:rowOff>
    </xdr:to>
    <xdr:cxnSp macro="">
      <xdr:nvCxnSpPr>
        <xdr:cNvPr id="178" name="直線コネクタ 177"/>
        <xdr:cNvCxnSpPr/>
      </xdr:nvCxnSpPr>
      <xdr:spPr>
        <a:xfrm flipV="1">
          <a:off x="3797300" y="13066709"/>
          <a:ext cx="8382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87213</xdr:rowOff>
    </xdr:from>
    <xdr:to>
      <xdr:col>19</xdr:col>
      <xdr:colOff>177800</xdr:colOff>
      <xdr:row>76</xdr:row>
      <xdr:rowOff>154468</xdr:rowOff>
    </xdr:to>
    <xdr:cxnSp macro="">
      <xdr:nvCxnSpPr>
        <xdr:cNvPr id="181" name="直線コネクタ 180"/>
        <xdr:cNvCxnSpPr/>
      </xdr:nvCxnSpPr>
      <xdr:spPr>
        <a:xfrm flipV="1">
          <a:off x="2908300" y="13117413"/>
          <a:ext cx="889000" cy="6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147999</xdr:rowOff>
    </xdr:from>
    <xdr:to>
      <xdr:col>15</xdr:col>
      <xdr:colOff>50800</xdr:colOff>
      <xdr:row>76</xdr:row>
      <xdr:rowOff>154468</xdr:rowOff>
    </xdr:to>
    <xdr:cxnSp macro="">
      <xdr:nvCxnSpPr>
        <xdr:cNvPr id="184" name="直線コネクタ 183"/>
        <xdr:cNvCxnSpPr/>
      </xdr:nvCxnSpPr>
      <xdr:spPr>
        <a:xfrm>
          <a:off x="2019300" y="13178199"/>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147999</xdr:rowOff>
    </xdr:from>
    <xdr:to>
      <xdr:col>10</xdr:col>
      <xdr:colOff>114300</xdr:colOff>
      <xdr:row>77</xdr:row>
      <xdr:rowOff>45585</xdr:rowOff>
    </xdr:to>
    <xdr:cxnSp macro="">
      <xdr:nvCxnSpPr>
        <xdr:cNvPr id="187" name="直線コネクタ 186"/>
        <xdr:cNvCxnSpPr/>
      </xdr:nvCxnSpPr>
      <xdr:spPr>
        <a:xfrm flipV="1">
          <a:off x="1130300" y="13178199"/>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89" name="テキスト ボックス 188"/>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157159</xdr:rowOff>
    </xdr:from>
    <xdr:to>
      <xdr:col>24</xdr:col>
      <xdr:colOff>114300</xdr:colOff>
      <xdr:row>76</xdr:row>
      <xdr:rowOff>87309</xdr:rowOff>
    </xdr:to>
    <xdr:sp macro="" textlink="">
      <xdr:nvSpPr>
        <xdr:cNvPr id="197" name="楕円 196"/>
        <xdr:cNvSpPr/>
      </xdr:nvSpPr>
      <xdr:spPr>
        <a:xfrm>
          <a:off x="4584700" y="1301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8587</xdr:rowOff>
    </xdr:from>
    <xdr:ext cx="534377" cy="259045"/>
    <xdr:sp macro="" textlink="">
      <xdr:nvSpPr>
        <xdr:cNvPr id="198" name="維持補修費該当値テキスト"/>
        <xdr:cNvSpPr txBox="1"/>
      </xdr:nvSpPr>
      <xdr:spPr>
        <a:xfrm>
          <a:off x="4686300" y="1286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36413</xdr:rowOff>
    </xdr:from>
    <xdr:to>
      <xdr:col>20</xdr:col>
      <xdr:colOff>38100</xdr:colOff>
      <xdr:row>76</xdr:row>
      <xdr:rowOff>138013</xdr:rowOff>
    </xdr:to>
    <xdr:sp macro="" textlink="">
      <xdr:nvSpPr>
        <xdr:cNvPr id="199" name="楕円 198"/>
        <xdr:cNvSpPr/>
      </xdr:nvSpPr>
      <xdr:spPr>
        <a:xfrm>
          <a:off x="3746500" y="130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154540</xdr:rowOff>
    </xdr:from>
    <xdr:ext cx="534377" cy="259045"/>
    <xdr:sp macro="" textlink="">
      <xdr:nvSpPr>
        <xdr:cNvPr id="200" name="テキスト ボックス 199"/>
        <xdr:cNvSpPr txBox="1"/>
      </xdr:nvSpPr>
      <xdr:spPr>
        <a:xfrm>
          <a:off x="3530111" y="1284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103668</xdr:rowOff>
    </xdr:from>
    <xdr:to>
      <xdr:col>15</xdr:col>
      <xdr:colOff>101600</xdr:colOff>
      <xdr:row>77</xdr:row>
      <xdr:rowOff>33818</xdr:rowOff>
    </xdr:to>
    <xdr:sp macro="" textlink="">
      <xdr:nvSpPr>
        <xdr:cNvPr id="201" name="楕円 200"/>
        <xdr:cNvSpPr/>
      </xdr:nvSpPr>
      <xdr:spPr>
        <a:xfrm>
          <a:off x="2857500" y="131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50344</xdr:rowOff>
    </xdr:from>
    <xdr:ext cx="534377" cy="259045"/>
    <xdr:sp macro="" textlink="">
      <xdr:nvSpPr>
        <xdr:cNvPr id="202" name="テキスト ボックス 201"/>
        <xdr:cNvSpPr txBox="1"/>
      </xdr:nvSpPr>
      <xdr:spPr>
        <a:xfrm>
          <a:off x="2641111" y="129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97199</xdr:rowOff>
    </xdr:from>
    <xdr:to>
      <xdr:col>10</xdr:col>
      <xdr:colOff>165100</xdr:colOff>
      <xdr:row>77</xdr:row>
      <xdr:rowOff>27349</xdr:rowOff>
    </xdr:to>
    <xdr:sp macro="" textlink="">
      <xdr:nvSpPr>
        <xdr:cNvPr id="203" name="楕円 202"/>
        <xdr:cNvSpPr/>
      </xdr:nvSpPr>
      <xdr:spPr>
        <a:xfrm>
          <a:off x="1968500" y="131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43875</xdr:rowOff>
    </xdr:from>
    <xdr:ext cx="534377" cy="259045"/>
    <xdr:sp macro="" textlink="">
      <xdr:nvSpPr>
        <xdr:cNvPr id="204" name="テキスト ボックス 203"/>
        <xdr:cNvSpPr txBox="1"/>
      </xdr:nvSpPr>
      <xdr:spPr>
        <a:xfrm>
          <a:off x="1752111" y="12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166235</xdr:rowOff>
    </xdr:from>
    <xdr:to>
      <xdr:col>6</xdr:col>
      <xdr:colOff>38100</xdr:colOff>
      <xdr:row>77</xdr:row>
      <xdr:rowOff>96385</xdr:rowOff>
    </xdr:to>
    <xdr:sp macro="" textlink="">
      <xdr:nvSpPr>
        <xdr:cNvPr id="205" name="楕円 204"/>
        <xdr:cNvSpPr/>
      </xdr:nvSpPr>
      <xdr:spPr>
        <a:xfrm>
          <a:off x="1079500" y="131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112912</xdr:rowOff>
    </xdr:from>
    <xdr:ext cx="534377" cy="259045"/>
    <xdr:sp macro="" textlink="">
      <xdr:nvSpPr>
        <xdr:cNvPr id="206" name="テキスト ボックス 205"/>
        <xdr:cNvSpPr txBox="1"/>
      </xdr:nvSpPr>
      <xdr:spPr>
        <a:xfrm>
          <a:off x="863111" y="129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129311</xdr:rowOff>
    </xdr:from>
    <xdr:to>
      <xdr:col>24</xdr:col>
      <xdr:colOff>63500</xdr:colOff>
      <xdr:row>95</xdr:row>
      <xdr:rowOff>58319</xdr:rowOff>
    </xdr:to>
    <xdr:cxnSp macro="">
      <xdr:nvCxnSpPr>
        <xdr:cNvPr id="236" name="直線コネクタ 235"/>
        <xdr:cNvCxnSpPr/>
      </xdr:nvCxnSpPr>
      <xdr:spPr>
        <a:xfrm>
          <a:off x="3797300" y="16245611"/>
          <a:ext cx="838200" cy="10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129311</xdr:rowOff>
    </xdr:from>
    <xdr:to>
      <xdr:col>19</xdr:col>
      <xdr:colOff>177800</xdr:colOff>
      <xdr:row>97</xdr:row>
      <xdr:rowOff>51</xdr:rowOff>
    </xdr:to>
    <xdr:cxnSp macro="">
      <xdr:nvCxnSpPr>
        <xdr:cNvPr id="239" name="直線コネクタ 238"/>
        <xdr:cNvCxnSpPr/>
      </xdr:nvCxnSpPr>
      <xdr:spPr>
        <a:xfrm flipV="1">
          <a:off x="2908300" y="16245611"/>
          <a:ext cx="889000" cy="3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xdr:rowOff>
    </xdr:from>
    <xdr:to>
      <xdr:col>15</xdr:col>
      <xdr:colOff>50800</xdr:colOff>
      <xdr:row>97</xdr:row>
      <xdr:rowOff>64263</xdr:rowOff>
    </xdr:to>
    <xdr:cxnSp macro="">
      <xdr:nvCxnSpPr>
        <xdr:cNvPr id="242" name="直線コネクタ 241"/>
        <xdr:cNvCxnSpPr/>
      </xdr:nvCxnSpPr>
      <xdr:spPr>
        <a:xfrm flipV="1">
          <a:off x="2019300" y="16630701"/>
          <a:ext cx="889000" cy="6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64263</xdr:rowOff>
    </xdr:from>
    <xdr:to>
      <xdr:col>10</xdr:col>
      <xdr:colOff>114300</xdr:colOff>
      <xdr:row>97</xdr:row>
      <xdr:rowOff>66167</xdr:rowOff>
    </xdr:to>
    <xdr:cxnSp macro="">
      <xdr:nvCxnSpPr>
        <xdr:cNvPr id="245" name="直線コネクタ 244"/>
        <xdr:cNvCxnSpPr/>
      </xdr:nvCxnSpPr>
      <xdr:spPr>
        <a:xfrm flipV="1">
          <a:off x="1130300" y="16694913"/>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7519</xdr:rowOff>
    </xdr:from>
    <xdr:to>
      <xdr:col>24</xdr:col>
      <xdr:colOff>114300</xdr:colOff>
      <xdr:row>95</xdr:row>
      <xdr:rowOff>109119</xdr:rowOff>
    </xdr:to>
    <xdr:sp macro="" textlink="">
      <xdr:nvSpPr>
        <xdr:cNvPr id="255" name="楕円 254"/>
        <xdr:cNvSpPr/>
      </xdr:nvSpPr>
      <xdr:spPr>
        <a:xfrm>
          <a:off x="4584700" y="162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157396</xdr:rowOff>
    </xdr:from>
    <xdr:ext cx="534377" cy="259045"/>
    <xdr:sp macro="" textlink="">
      <xdr:nvSpPr>
        <xdr:cNvPr id="256" name="扶助費該当値テキスト"/>
        <xdr:cNvSpPr txBox="1"/>
      </xdr:nvSpPr>
      <xdr:spPr>
        <a:xfrm>
          <a:off x="4686300" y="162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78511</xdr:rowOff>
    </xdr:from>
    <xdr:to>
      <xdr:col>20</xdr:col>
      <xdr:colOff>38100</xdr:colOff>
      <xdr:row>95</xdr:row>
      <xdr:rowOff>8661</xdr:rowOff>
    </xdr:to>
    <xdr:sp macro="" textlink="">
      <xdr:nvSpPr>
        <xdr:cNvPr id="257" name="楕円 256"/>
        <xdr:cNvSpPr/>
      </xdr:nvSpPr>
      <xdr:spPr>
        <a:xfrm>
          <a:off x="3746500" y="161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171238</xdr:rowOff>
    </xdr:from>
    <xdr:ext cx="534377" cy="259045"/>
    <xdr:sp macro="" textlink="">
      <xdr:nvSpPr>
        <xdr:cNvPr id="258" name="テキスト ボックス 257"/>
        <xdr:cNvSpPr txBox="1"/>
      </xdr:nvSpPr>
      <xdr:spPr>
        <a:xfrm>
          <a:off x="3530111" y="162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120701</xdr:rowOff>
    </xdr:from>
    <xdr:to>
      <xdr:col>15</xdr:col>
      <xdr:colOff>101600</xdr:colOff>
      <xdr:row>97</xdr:row>
      <xdr:rowOff>50851</xdr:rowOff>
    </xdr:to>
    <xdr:sp macro="" textlink="">
      <xdr:nvSpPr>
        <xdr:cNvPr id="259" name="楕円 258"/>
        <xdr:cNvSpPr/>
      </xdr:nvSpPr>
      <xdr:spPr>
        <a:xfrm>
          <a:off x="2857500" y="165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41978</xdr:rowOff>
    </xdr:from>
    <xdr:ext cx="534377" cy="259045"/>
    <xdr:sp macro="" textlink="">
      <xdr:nvSpPr>
        <xdr:cNvPr id="260" name="テキスト ボックス 259"/>
        <xdr:cNvSpPr txBox="1"/>
      </xdr:nvSpPr>
      <xdr:spPr>
        <a:xfrm>
          <a:off x="2641111" y="1667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13463</xdr:rowOff>
    </xdr:from>
    <xdr:to>
      <xdr:col>10</xdr:col>
      <xdr:colOff>165100</xdr:colOff>
      <xdr:row>97</xdr:row>
      <xdr:rowOff>115063</xdr:rowOff>
    </xdr:to>
    <xdr:sp macro="" textlink="">
      <xdr:nvSpPr>
        <xdr:cNvPr id="261" name="楕円 260"/>
        <xdr:cNvSpPr/>
      </xdr:nvSpPr>
      <xdr:spPr>
        <a:xfrm>
          <a:off x="19685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106190</xdr:rowOff>
    </xdr:from>
    <xdr:ext cx="534377" cy="259045"/>
    <xdr:sp macro="" textlink="">
      <xdr:nvSpPr>
        <xdr:cNvPr id="262" name="テキスト ボックス 261"/>
        <xdr:cNvSpPr txBox="1"/>
      </xdr:nvSpPr>
      <xdr:spPr>
        <a:xfrm>
          <a:off x="1752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15367</xdr:rowOff>
    </xdr:from>
    <xdr:to>
      <xdr:col>6</xdr:col>
      <xdr:colOff>38100</xdr:colOff>
      <xdr:row>97</xdr:row>
      <xdr:rowOff>116967</xdr:rowOff>
    </xdr:to>
    <xdr:sp macro="" textlink="">
      <xdr:nvSpPr>
        <xdr:cNvPr id="263" name="楕円 262"/>
        <xdr:cNvSpPr/>
      </xdr:nvSpPr>
      <xdr:spPr>
        <a:xfrm>
          <a:off x="1079500" y="166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108094</xdr:rowOff>
    </xdr:from>
    <xdr:ext cx="534377" cy="259045"/>
    <xdr:sp macro="" textlink="">
      <xdr:nvSpPr>
        <xdr:cNvPr id="264" name="テキスト ボックス 263"/>
        <xdr:cNvSpPr txBox="1"/>
      </xdr:nvSpPr>
      <xdr:spPr>
        <a:xfrm>
          <a:off x="863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155428</xdr:rowOff>
    </xdr:from>
    <xdr:to>
      <xdr:col>55</xdr:col>
      <xdr:colOff>0</xdr:colOff>
      <xdr:row>35</xdr:row>
      <xdr:rowOff>9316</xdr:rowOff>
    </xdr:to>
    <xdr:cxnSp macro="">
      <xdr:nvCxnSpPr>
        <xdr:cNvPr id="291" name="直線コネクタ 290"/>
        <xdr:cNvCxnSpPr/>
      </xdr:nvCxnSpPr>
      <xdr:spPr>
        <a:xfrm flipV="1">
          <a:off x="9639300" y="5984728"/>
          <a:ext cx="838200" cy="2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17477</xdr:rowOff>
    </xdr:from>
    <xdr:to>
      <xdr:col>50</xdr:col>
      <xdr:colOff>114300</xdr:colOff>
      <xdr:row>35</xdr:row>
      <xdr:rowOff>9316</xdr:rowOff>
    </xdr:to>
    <xdr:cxnSp macro="">
      <xdr:nvCxnSpPr>
        <xdr:cNvPr id="294" name="直線コネクタ 293"/>
        <xdr:cNvCxnSpPr/>
      </xdr:nvCxnSpPr>
      <xdr:spPr>
        <a:xfrm>
          <a:off x="8750300" y="5503877"/>
          <a:ext cx="889000" cy="5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17477</xdr:rowOff>
    </xdr:from>
    <xdr:to>
      <xdr:col>45</xdr:col>
      <xdr:colOff>177800</xdr:colOff>
      <xdr:row>36</xdr:row>
      <xdr:rowOff>82454</xdr:rowOff>
    </xdr:to>
    <xdr:cxnSp macro="">
      <xdr:nvCxnSpPr>
        <xdr:cNvPr id="297" name="直線コネクタ 296"/>
        <xdr:cNvCxnSpPr/>
      </xdr:nvCxnSpPr>
      <xdr:spPr>
        <a:xfrm flipV="1">
          <a:off x="7861300" y="5503877"/>
          <a:ext cx="889000" cy="7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82454</xdr:rowOff>
    </xdr:from>
    <xdr:to>
      <xdr:col>41</xdr:col>
      <xdr:colOff>50800</xdr:colOff>
      <xdr:row>36</xdr:row>
      <xdr:rowOff>85815</xdr:rowOff>
    </xdr:to>
    <xdr:cxnSp macro="">
      <xdr:nvCxnSpPr>
        <xdr:cNvPr id="300" name="直線コネクタ 299"/>
        <xdr:cNvCxnSpPr/>
      </xdr:nvCxnSpPr>
      <xdr:spPr>
        <a:xfrm flipV="1">
          <a:off x="6972300" y="6254654"/>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104628</xdr:rowOff>
    </xdr:from>
    <xdr:to>
      <xdr:col>55</xdr:col>
      <xdr:colOff>50800</xdr:colOff>
      <xdr:row>35</xdr:row>
      <xdr:rowOff>34778</xdr:rowOff>
    </xdr:to>
    <xdr:sp macro="" textlink="">
      <xdr:nvSpPr>
        <xdr:cNvPr id="310" name="楕円 309"/>
        <xdr:cNvSpPr/>
      </xdr:nvSpPr>
      <xdr:spPr>
        <a:xfrm>
          <a:off x="10426700" y="59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127505</xdr:rowOff>
    </xdr:from>
    <xdr:ext cx="599010" cy="259045"/>
    <xdr:sp macro="" textlink="">
      <xdr:nvSpPr>
        <xdr:cNvPr id="311" name="補助費等該当値テキスト"/>
        <xdr:cNvSpPr txBox="1"/>
      </xdr:nvSpPr>
      <xdr:spPr>
        <a:xfrm>
          <a:off x="10528300" y="578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129966</xdr:rowOff>
    </xdr:from>
    <xdr:to>
      <xdr:col>50</xdr:col>
      <xdr:colOff>165100</xdr:colOff>
      <xdr:row>35</xdr:row>
      <xdr:rowOff>60116</xdr:rowOff>
    </xdr:to>
    <xdr:sp macro="" textlink="">
      <xdr:nvSpPr>
        <xdr:cNvPr id="312" name="楕円 311"/>
        <xdr:cNvSpPr/>
      </xdr:nvSpPr>
      <xdr:spPr>
        <a:xfrm>
          <a:off x="9588500" y="595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76643</xdr:rowOff>
    </xdr:from>
    <xdr:ext cx="599010" cy="259045"/>
    <xdr:sp macro="" textlink="">
      <xdr:nvSpPr>
        <xdr:cNvPr id="313" name="テキスト ボックス 312"/>
        <xdr:cNvSpPr txBox="1"/>
      </xdr:nvSpPr>
      <xdr:spPr>
        <a:xfrm>
          <a:off x="9339795" y="573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138127</xdr:rowOff>
    </xdr:from>
    <xdr:to>
      <xdr:col>46</xdr:col>
      <xdr:colOff>38100</xdr:colOff>
      <xdr:row>32</xdr:row>
      <xdr:rowOff>68277</xdr:rowOff>
    </xdr:to>
    <xdr:sp macro="" textlink="">
      <xdr:nvSpPr>
        <xdr:cNvPr id="314" name="楕円 313"/>
        <xdr:cNvSpPr/>
      </xdr:nvSpPr>
      <xdr:spPr>
        <a:xfrm>
          <a:off x="8699500" y="54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84804</xdr:rowOff>
    </xdr:from>
    <xdr:ext cx="599010" cy="259045"/>
    <xdr:sp macro="" textlink="">
      <xdr:nvSpPr>
        <xdr:cNvPr id="315" name="テキスト ボックス 314"/>
        <xdr:cNvSpPr txBox="1"/>
      </xdr:nvSpPr>
      <xdr:spPr>
        <a:xfrm>
          <a:off x="8450795" y="522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31654</xdr:rowOff>
    </xdr:from>
    <xdr:to>
      <xdr:col>41</xdr:col>
      <xdr:colOff>101600</xdr:colOff>
      <xdr:row>36</xdr:row>
      <xdr:rowOff>133254</xdr:rowOff>
    </xdr:to>
    <xdr:sp macro="" textlink="">
      <xdr:nvSpPr>
        <xdr:cNvPr id="316" name="楕円 315"/>
        <xdr:cNvSpPr/>
      </xdr:nvSpPr>
      <xdr:spPr>
        <a:xfrm>
          <a:off x="7810500" y="62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149781</xdr:rowOff>
    </xdr:from>
    <xdr:ext cx="534377" cy="259045"/>
    <xdr:sp macro="" textlink="">
      <xdr:nvSpPr>
        <xdr:cNvPr id="317" name="テキスト ボックス 316"/>
        <xdr:cNvSpPr txBox="1"/>
      </xdr:nvSpPr>
      <xdr:spPr>
        <a:xfrm>
          <a:off x="7594111" y="59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35015</xdr:rowOff>
    </xdr:from>
    <xdr:to>
      <xdr:col>36</xdr:col>
      <xdr:colOff>165100</xdr:colOff>
      <xdr:row>36</xdr:row>
      <xdr:rowOff>136615</xdr:rowOff>
    </xdr:to>
    <xdr:sp macro="" textlink="">
      <xdr:nvSpPr>
        <xdr:cNvPr id="318" name="楕円 317"/>
        <xdr:cNvSpPr/>
      </xdr:nvSpPr>
      <xdr:spPr>
        <a:xfrm>
          <a:off x="6921500" y="62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153142</xdr:rowOff>
    </xdr:from>
    <xdr:ext cx="534377" cy="259045"/>
    <xdr:sp macro="" textlink="">
      <xdr:nvSpPr>
        <xdr:cNvPr id="319" name="テキスト ボックス 318"/>
        <xdr:cNvSpPr txBox="1"/>
      </xdr:nvSpPr>
      <xdr:spPr>
        <a:xfrm>
          <a:off x="6705111" y="59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84158</xdr:rowOff>
    </xdr:from>
    <xdr:to>
      <xdr:col>55</xdr:col>
      <xdr:colOff>0</xdr:colOff>
      <xdr:row>55</xdr:row>
      <xdr:rowOff>168870</xdr:rowOff>
    </xdr:to>
    <xdr:cxnSp macro="">
      <xdr:nvCxnSpPr>
        <xdr:cNvPr id="348" name="直線コネクタ 347"/>
        <xdr:cNvCxnSpPr/>
      </xdr:nvCxnSpPr>
      <xdr:spPr>
        <a:xfrm flipV="1">
          <a:off x="9639300" y="9513908"/>
          <a:ext cx="838200" cy="8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151199</xdr:rowOff>
    </xdr:from>
    <xdr:to>
      <xdr:col>50</xdr:col>
      <xdr:colOff>114300</xdr:colOff>
      <xdr:row>55</xdr:row>
      <xdr:rowOff>168870</xdr:rowOff>
    </xdr:to>
    <xdr:cxnSp macro="">
      <xdr:nvCxnSpPr>
        <xdr:cNvPr id="351" name="直線コネクタ 350"/>
        <xdr:cNvCxnSpPr/>
      </xdr:nvCxnSpPr>
      <xdr:spPr>
        <a:xfrm>
          <a:off x="8750300" y="9580949"/>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91511</xdr:rowOff>
    </xdr:from>
    <xdr:to>
      <xdr:col>45</xdr:col>
      <xdr:colOff>177800</xdr:colOff>
      <xdr:row>55</xdr:row>
      <xdr:rowOff>151199</xdr:rowOff>
    </xdr:to>
    <xdr:cxnSp macro="">
      <xdr:nvCxnSpPr>
        <xdr:cNvPr id="354" name="直線コネクタ 353"/>
        <xdr:cNvCxnSpPr/>
      </xdr:nvCxnSpPr>
      <xdr:spPr>
        <a:xfrm>
          <a:off x="7861300" y="9349811"/>
          <a:ext cx="889000" cy="23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91511</xdr:rowOff>
    </xdr:from>
    <xdr:to>
      <xdr:col>41</xdr:col>
      <xdr:colOff>50800</xdr:colOff>
      <xdr:row>56</xdr:row>
      <xdr:rowOff>88166</xdr:rowOff>
    </xdr:to>
    <xdr:cxnSp macro="">
      <xdr:nvCxnSpPr>
        <xdr:cNvPr id="357" name="直線コネクタ 356"/>
        <xdr:cNvCxnSpPr/>
      </xdr:nvCxnSpPr>
      <xdr:spPr>
        <a:xfrm flipV="1">
          <a:off x="6972300" y="9349811"/>
          <a:ext cx="889000" cy="33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105701</xdr:rowOff>
    </xdr:from>
    <xdr:ext cx="534377" cy="259045"/>
    <xdr:sp macro="" textlink="">
      <xdr:nvSpPr>
        <xdr:cNvPr id="359" name="テキスト ボックス 358"/>
        <xdr:cNvSpPr txBox="1"/>
      </xdr:nvSpPr>
      <xdr:spPr>
        <a:xfrm>
          <a:off x="7594111" y="95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33358</xdr:rowOff>
    </xdr:from>
    <xdr:to>
      <xdr:col>55</xdr:col>
      <xdr:colOff>50800</xdr:colOff>
      <xdr:row>55</xdr:row>
      <xdr:rowOff>134958</xdr:rowOff>
    </xdr:to>
    <xdr:sp macro="" textlink="">
      <xdr:nvSpPr>
        <xdr:cNvPr id="367" name="楕円 366"/>
        <xdr:cNvSpPr/>
      </xdr:nvSpPr>
      <xdr:spPr>
        <a:xfrm>
          <a:off x="10426700" y="94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56235</xdr:rowOff>
    </xdr:from>
    <xdr:ext cx="534377" cy="259045"/>
    <xdr:sp macro="" textlink="">
      <xdr:nvSpPr>
        <xdr:cNvPr id="368" name="普通建設事業費該当値テキスト"/>
        <xdr:cNvSpPr txBox="1"/>
      </xdr:nvSpPr>
      <xdr:spPr>
        <a:xfrm>
          <a:off x="10528300" y="931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118070</xdr:rowOff>
    </xdr:from>
    <xdr:to>
      <xdr:col>50</xdr:col>
      <xdr:colOff>165100</xdr:colOff>
      <xdr:row>56</xdr:row>
      <xdr:rowOff>48220</xdr:rowOff>
    </xdr:to>
    <xdr:sp macro="" textlink="">
      <xdr:nvSpPr>
        <xdr:cNvPr id="369" name="楕円 368"/>
        <xdr:cNvSpPr/>
      </xdr:nvSpPr>
      <xdr:spPr>
        <a:xfrm>
          <a:off x="9588500" y="95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39347</xdr:rowOff>
    </xdr:from>
    <xdr:ext cx="534377" cy="259045"/>
    <xdr:sp macro="" textlink="">
      <xdr:nvSpPr>
        <xdr:cNvPr id="370" name="テキスト ボックス 369"/>
        <xdr:cNvSpPr txBox="1"/>
      </xdr:nvSpPr>
      <xdr:spPr>
        <a:xfrm>
          <a:off x="9372111" y="964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100399</xdr:rowOff>
    </xdr:from>
    <xdr:to>
      <xdr:col>46</xdr:col>
      <xdr:colOff>38100</xdr:colOff>
      <xdr:row>56</xdr:row>
      <xdr:rowOff>30549</xdr:rowOff>
    </xdr:to>
    <xdr:sp macro="" textlink="">
      <xdr:nvSpPr>
        <xdr:cNvPr id="371" name="楕円 370"/>
        <xdr:cNvSpPr/>
      </xdr:nvSpPr>
      <xdr:spPr>
        <a:xfrm>
          <a:off x="8699500" y="95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21676</xdr:rowOff>
    </xdr:from>
    <xdr:ext cx="534377" cy="259045"/>
    <xdr:sp macro="" textlink="">
      <xdr:nvSpPr>
        <xdr:cNvPr id="372" name="テキスト ボックス 371"/>
        <xdr:cNvSpPr txBox="1"/>
      </xdr:nvSpPr>
      <xdr:spPr>
        <a:xfrm>
          <a:off x="8483111" y="962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40711</xdr:rowOff>
    </xdr:from>
    <xdr:to>
      <xdr:col>41</xdr:col>
      <xdr:colOff>101600</xdr:colOff>
      <xdr:row>54</xdr:row>
      <xdr:rowOff>142311</xdr:rowOff>
    </xdr:to>
    <xdr:sp macro="" textlink="">
      <xdr:nvSpPr>
        <xdr:cNvPr id="373" name="楕円 372"/>
        <xdr:cNvSpPr/>
      </xdr:nvSpPr>
      <xdr:spPr>
        <a:xfrm>
          <a:off x="7810500" y="929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158838</xdr:rowOff>
    </xdr:from>
    <xdr:ext cx="599010" cy="259045"/>
    <xdr:sp macro="" textlink="">
      <xdr:nvSpPr>
        <xdr:cNvPr id="374" name="テキスト ボックス 373"/>
        <xdr:cNvSpPr txBox="1"/>
      </xdr:nvSpPr>
      <xdr:spPr>
        <a:xfrm>
          <a:off x="7561795" y="907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37366</xdr:rowOff>
    </xdr:from>
    <xdr:to>
      <xdr:col>36</xdr:col>
      <xdr:colOff>165100</xdr:colOff>
      <xdr:row>56</xdr:row>
      <xdr:rowOff>138966</xdr:rowOff>
    </xdr:to>
    <xdr:sp macro="" textlink="">
      <xdr:nvSpPr>
        <xdr:cNvPr id="375" name="楕円 374"/>
        <xdr:cNvSpPr/>
      </xdr:nvSpPr>
      <xdr:spPr>
        <a:xfrm>
          <a:off x="6921500" y="96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130093</xdr:rowOff>
    </xdr:from>
    <xdr:ext cx="534377" cy="259045"/>
    <xdr:sp macro="" textlink="">
      <xdr:nvSpPr>
        <xdr:cNvPr id="376" name="テキスト ボックス 375"/>
        <xdr:cNvSpPr txBox="1"/>
      </xdr:nvSpPr>
      <xdr:spPr>
        <a:xfrm>
          <a:off x="6705111" y="97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37516</xdr:rowOff>
    </xdr:from>
    <xdr:to>
      <xdr:col>55</xdr:col>
      <xdr:colOff>0</xdr:colOff>
      <xdr:row>79</xdr:row>
      <xdr:rowOff>44450</xdr:rowOff>
    </xdr:to>
    <xdr:cxnSp macro="">
      <xdr:nvCxnSpPr>
        <xdr:cNvPr id="405" name="直線コネクタ 404"/>
        <xdr:cNvCxnSpPr/>
      </xdr:nvCxnSpPr>
      <xdr:spPr>
        <a:xfrm>
          <a:off x="9639300" y="13582066"/>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28811</xdr:rowOff>
    </xdr:from>
    <xdr:to>
      <xdr:col>50</xdr:col>
      <xdr:colOff>114300</xdr:colOff>
      <xdr:row>79</xdr:row>
      <xdr:rowOff>37516</xdr:rowOff>
    </xdr:to>
    <xdr:cxnSp macro="">
      <xdr:nvCxnSpPr>
        <xdr:cNvPr id="408" name="直線コネクタ 407"/>
        <xdr:cNvCxnSpPr/>
      </xdr:nvCxnSpPr>
      <xdr:spPr>
        <a:xfrm>
          <a:off x="8750300" y="13573361"/>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95009</xdr:rowOff>
    </xdr:from>
    <xdr:to>
      <xdr:col>45</xdr:col>
      <xdr:colOff>177800</xdr:colOff>
      <xdr:row>79</xdr:row>
      <xdr:rowOff>28811</xdr:rowOff>
    </xdr:to>
    <xdr:cxnSp macro="">
      <xdr:nvCxnSpPr>
        <xdr:cNvPr id="411" name="直線コネクタ 410"/>
        <xdr:cNvCxnSpPr/>
      </xdr:nvCxnSpPr>
      <xdr:spPr>
        <a:xfrm>
          <a:off x="7861300" y="12267959"/>
          <a:ext cx="889000" cy="130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95009</xdr:rowOff>
    </xdr:from>
    <xdr:to>
      <xdr:col>41</xdr:col>
      <xdr:colOff>50800</xdr:colOff>
      <xdr:row>77</xdr:row>
      <xdr:rowOff>144272</xdr:rowOff>
    </xdr:to>
    <xdr:cxnSp macro="">
      <xdr:nvCxnSpPr>
        <xdr:cNvPr id="414" name="直線コネクタ 413"/>
        <xdr:cNvCxnSpPr/>
      </xdr:nvCxnSpPr>
      <xdr:spPr>
        <a:xfrm flipV="1">
          <a:off x="6972300" y="12267959"/>
          <a:ext cx="889000" cy="107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6" name="テキスト ボックス 415"/>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158166</xdr:rowOff>
    </xdr:from>
    <xdr:to>
      <xdr:col>50</xdr:col>
      <xdr:colOff>165100</xdr:colOff>
      <xdr:row>79</xdr:row>
      <xdr:rowOff>88316</xdr:rowOff>
    </xdr:to>
    <xdr:sp macro="" textlink="">
      <xdr:nvSpPr>
        <xdr:cNvPr id="426" name="楕円 425"/>
        <xdr:cNvSpPr/>
      </xdr:nvSpPr>
      <xdr:spPr>
        <a:xfrm>
          <a:off x="95885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79443</xdr:rowOff>
    </xdr:from>
    <xdr:ext cx="378565" cy="259045"/>
    <xdr:sp macro="" textlink="">
      <xdr:nvSpPr>
        <xdr:cNvPr id="427" name="テキスト ボックス 426"/>
        <xdr:cNvSpPr txBox="1"/>
      </xdr:nvSpPr>
      <xdr:spPr>
        <a:xfrm>
          <a:off x="9450017" y="1362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149461</xdr:rowOff>
    </xdr:from>
    <xdr:to>
      <xdr:col>46</xdr:col>
      <xdr:colOff>38100</xdr:colOff>
      <xdr:row>79</xdr:row>
      <xdr:rowOff>79611</xdr:rowOff>
    </xdr:to>
    <xdr:sp macro="" textlink="">
      <xdr:nvSpPr>
        <xdr:cNvPr id="428" name="楕円 427"/>
        <xdr:cNvSpPr/>
      </xdr:nvSpPr>
      <xdr:spPr>
        <a:xfrm>
          <a:off x="8699500" y="135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70738</xdr:rowOff>
    </xdr:from>
    <xdr:ext cx="378565" cy="259045"/>
    <xdr:sp macro="" textlink="">
      <xdr:nvSpPr>
        <xdr:cNvPr id="429" name="テキスト ボックス 428"/>
        <xdr:cNvSpPr txBox="1"/>
      </xdr:nvSpPr>
      <xdr:spPr>
        <a:xfrm>
          <a:off x="8561017" y="1361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44209</xdr:rowOff>
    </xdr:from>
    <xdr:to>
      <xdr:col>41</xdr:col>
      <xdr:colOff>101600</xdr:colOff>
      <xdr:row>71</xdr:row>
      <xdr:rowOff>145809</xdr:rowOff>
    </xdr:to>
    <xdr:sp macro="" textlink="">
      <xdr:nvSpPr>
        <xdr:cNvPr id="430" name="楕円 429"/>
        <xdr:cNvSpPr/>
      </xdr:nvSpPr>
      <xdr:spPr>
        <a:xfrm>
          <a:off x="7810500" y="122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162336</xdr:rowOff>
    </xdr:from>
    <xdr:ext cx="534377" cy="259045"/>
    <xdr:sp macro="" textlink="">
      <xdr:nvSpPr>
        <xdr:cNvPr id="431" name="テキスト ボックス 430"/>
        <xdr:cNvSpPr txBox="1"/>
      </xdr:nvSpPr>
      <xdr:spPr>
        <a:xfrm>
          <a:off x="7594111" y="119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93472</xdr:rowOff>
    </xdr:from>
    <xdr:to>
      <xdr:col>36</xdr:col>
      <xdr:colOff>165100</xdr:colOff>
      <xdr:row>78</xdr:row>
      <xdr:rowOff>23622</xdr:rowOff>
    </xdr:to>
    <xdr:sp macro="" textlink="">
      <xdr:nvSpPr>
        <xdr:cNvPr id="432" name="楕円 431"/>
        <xdr:cNvSpPr/>
      </xdr:nvSpPr>
      <xdr:spPr>
        <a:xfrm>
          <a:off x="6921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14749</xdr:rowOff>
    </xdr:from>
    <xdr:ext cx="534377" cy="259045"/>
    <xdr:sp macro="" textlink="">
      <xdr:nvSpPr>
        <xdr:cNvPr id="433" name="テキスト ボックス 432"/>
        <xdr:cNvSpPr txBox="1"/>
      </xdr:nvSpPr>
      <xdr:spPr>
        <a:xfrm>
          <a:off x="6705111" y="133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34570</xdr:rowOff>
    </xdr:from>
    <xdr:to>
      <xdr:col>55</xdr:col>
      <xdr:colOff>0</xdr:colOff>
      <xdr:row>94</xdr:row>
      <xdr:rowOff>4166</xdr:rowOff>
    </xdr:to>
    <xdr:cxnSp macro="">
      <xdr:nvCxnSpPr>
        <xdr:cNvPr id="462" name="直線コネクタ 461"/>
        <xdr:cNvCxnSpPr/>
      </xdr:nvCxnSpPr>
      <xdr:spPr>
        <a:xfrm flipV="1">
          <a:off x="9639300" y="15979420"/>
          <a:ext cx="838200" cy="1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3" name="普通建設事業費 （ うち更新整備　）平均値テキスト"/>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155930</xdr:rowOff>
    </xdr:from>
    <xdr:to>
      <xdr:col>50</xdr:col>
      <xdr:colOff>114300</xdr:colOff>
      <xdr:row>94</xdr:row>
      <xdr:rowOff>4166</xdr:rowOff>
    </xdr:to>
    <xdr:cxnSp macro="">
      <xdr:nvCxnSpPr>
        <xdr:cNvPr id="465" name="直線コネクタ 464"/>
        <xdr:cNvCxnSpPr/>
      </xdr:nvCxnSpPr>
      <xdr:spPr>
        <a:xfrm>
          <a:off x="8750300" y="16100780"/>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461</xdr:rowOff>
    </xdr:from>
    <xdr:ext cx="534377" cy="259045"/>
    <xdr:sp macro="" textlink="">
      <xdr:nvSpPr>
        <xdr:cNvPr id="467" name="テキスト ボックス 466"/>
        <xdr:cNvSpPr txBox="1"/>
      </xdr:nvSpPr>
      <xdr:spPr>
        <a:xfrm>
          <a:off x="9372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155930</xdr:rowOff>
    </xdr:from>
    <xdr:to>
      <xdr:col>45</xdr:col>
      <xdr:colOff>177800</xdr:colOff>
      <xdr:row>96</xdr:row>
      <xdr:rowOff>123253</xdr:rowOff>
    </xdr:to>
    <xdr:cxnSp macro="">
      <xdr:nvCxnSpPr>
        <xdr:cNvPr id="468" name="直線コネクタ 467"/>
        <xdr:cNvCxnSpPr/>
      </xdr:nvCxnSpPr>
      <xdr:spPr>
        <a:xfrm flipV="1">
          <a:off x="7861300" y="16100780"/>
          <a:ext cx="889000" cy="48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82769</xdr:rowOff>
    </xdr:from>
    <xdr:ext cx="534377" cy="259045"/>
    <xdr:sp macro="" textlink="">
      <xdr:nvSpPr>
        <xdr:cNvPr id="470" name="テキスト ボックス 469"/>
        <xdr:cNvSpPr txBox="1"/>
      </xdr:nvSpPr>
      <xdr:spPr>
        <a:xfrm>
          <a:off x="8483111" y="163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1308</xdr:rowOff>
    </xdr:from>
    <xdr:to>
      <xdr:col>41</xdr:col>
      <xdr:colOff>50800</xdr:colOff>
      <xdr:row>96</xdr:row>
      <xdr:rowOff>123253</xdr:rowOff>
    </xdr:to>
    <xdr:cxnSp macro="">
      <xdr:nvCxnSpPr>
        <xdr:cNvPr id="471" name="直線コネクタ 470"/>
        <xdr:cNvCxnSpPr/>
      </xdr:nvCxnSpPr>
      <xdr:spPr>
        <a:xfrm>
          <a:off x="6972300" y="16460508"/>
          <a:ext cx="889000" cy="1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5" name="テキスト ボックス 474"/>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155220</xdr:rowOff>
    </xdr:from>
    <xdr:to>
      <xdr:col>55</xdr:col>
      <xdr:colOff>50800</xdr:colOff>
      <xdr:row>93</xdr:row>
      <xdr:rowOff>85370</xdr:rowOff>
    </xdr:to>
    <xdr:sp macro="" textlink="">
      <xdr:nvSpPr>
        <xdr:cNvPr id="481" name="楕円 480"/>
        <xdr:cNvSpPr/>
      </xdr:nvSpPr>
      <xdr:spPr>
        <a:xfrm>
          <a:off x="10426700" y="159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6647</xdr:rowOff>
    </xdr:from>
    <xdr:ext cx="534377" cy="259045"/>
    <xdr:sp macro="" textlink="">
      <xdr:nvSpPr>
        <xdr:cNvPr id="482" name="普通建設事業費 （ うち更新整備　）該当値テキスト"/>
        <xdr:cNvSpPr txBox="1"/>
      </xdr:nvSpPr>
      <xdr:spPr>
        <a:xfrm>
          <a:off x="10528300" y="157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124816</xdr:rowOff>
    </xdr:from>
    <xdr:to>
      <xdr:col>50</xdr:col>
      <xdr:colOff>165100</xdr:colOff>
      <xdr:row>94</xdr:row>
      <xdr:rowOff>54966</xdr:rowOff>
    </xdr:to>
    <xdr:sp macro="" textlink="">
      <xdr:nvSpPr>
        <xdr:cNvPr id="483" name="楕円 482"/>
        <xdr:cNvSpPr/>
      </xdr:nvSpPr>
      <xdr:spPr>
        <a:xfrm>
          <a:off x="9588500" y="160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71493</xdr:rowOff>
    </xdr:from>
    <xdr:ext cx="534377" cy="259045"/>
    <xdr:sp macro="" textlink="">
      <xdr:nvSpPr>
        <xdr:cNvPr id="484" name="テキスト ボックス 483"/>
        <xdr:cNvSpPr txBox="1"/>
      </xdr:nvSpPr>
      <xdr:spPr>
        <a:xfrm>
          <a:off x="9372111" y="158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105130</xdr:rowOff>
    </xdr:from>
    <xdr:to>
      <xdr:col>46</xdr:col>
      <xdr:colOff>38100</xdr:colOff>
      <xdr:row>94</xdr:row>
      <xdr:rowOff>35280</xdr:rowOff>
    </xdr:to>
    <xdr:sp macro="" textlink="">
      <xdr:nvSpPr>
        <xdr:cNvPr id="485" name="楕円 484"/>
        <xdr:cNvSpPr/>
      </xdr:nvSpPr>
      <xdr:spPr>
        <a:xfrm>
          <a:off x="8699500" y="160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51807</xdr:rowOff>
    </xdr:from>
    <xdr:ext cx="534377" cy="259045"/>
    <xdr:sp macro="" textlink="">
      <xdr:nvSpPr>
        <xdr:cNvPr id="486" name="テキスト ボックス 485"/>
        <xdr:cNvSpPr txBox="1"/>
      </xdr:nvSpPr>
      <xdr:spPr>
        <a:xfrm>
          <a:off x="8483111" y="158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72453</xdr:rowOff>
    </xdr:from>
    <xdr:to>
      <xdr:col>41</xdr:col>
      <xdr:colOff>101600</xdr:colOff>
      <xdr:row>97</xdr:row>
      <xdr:rowOff>2603</xdr:rowOff>
    </xdr:to>
    <xdr:sp macro="" textlink="">
      <xdr:nvSpPr>
        <xdr:cNvPr id="487" name="楕円 486"/>
        <xdr:cNvSpPr/>
      </xdr:nvSpPr>
      <xdr:spPr>
        <a:xfrm>
          <a:off x="7810500" y="165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165180</xdr:rowOff>
    </xdr:from>
    <xdr:ext cx="534377" cy="259045"/>
    <xdr:sp macro="" textlink="">
      <xdr:nvSpPr>
        <xdr:cNvPr id="488" name="テキスト ボックス 487"/>
        <xdr:cNvSpPr txBox="1"/>
      </xdr:nvSpPr>
      <xdr:spPr>
        <a:xfrm>
          <a:off x="7594111" y="166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121958</xdr:rowOff>
    </xdr:from>
    <xdr:to>
      <xdr:col>36</xdr:col>
      <xdr:colOff>165100</xdr:colOff>
      <xdr:row>96</xdr:row>
      <xdr:rowOff>52108</xdr:rowOff>
    </xdr:to>
    <xdr:sp macro="" textlink="">
      <xdr:nvSpPr>
        <xdr:cNvPr id="489" name="楕円 488"/>
        <xdr:cNvSpPr/>
      </xdr:nvSpPr>
      <xdr:spPr>
        <a:xfrm>
          <a:off x="6921500" y="164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68635</xdr:rowOff>
    </xdr:from>
    <xdr:ext cx="534377" cy="259045"/>
    <xdr:sp macro="" textlink="">
      <xdr:nvSpPr>
        <xdr:cNvPr id="490" name="テキスト ボックス 489"/>
        <xdr:cNvSpPr txBox="1"/>
      </xdr:nvSpPr>
      <xdr:spPr>
        <a:xfrm>
          <a:off x="6705111" y="161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29655</xdr:rowOff>
    </xdr:from>
    <xdr:to>
      <xdr:col>85</xdr:col>
      <xdr:colOff>127000</xdr:colOff>
      <xdr:row>39</xdr:row>
      <xdr:rowOff>44450</xdr:rowOff>
    </xdr:to>
    <xdr:cxnSp macro="">
      <xdr:nvCxnSpPr>
        <xdr:cNvPr id="519" name="直線コネクタ 518"/>
        <xdr:cNvCxnSpPr/>
      </xdr:nvCxnSpPr>
      <xdr:spPr>
        <a:xfrm>
          <a:off x="15481300" y="6716205"/>
          <a:ext cx="8382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29655</xdr:rowOff>
    </xdr:from>
    <xdr:to>
      <xdr:col>81</xdr:col>
      <xdr:colOff>50800</xdr:colOff>
      <xdr:row>39</xdr:row>
      <xdr:rowOff>43650</xdr:rowOff>
    </xdr:to>
    <xdr:cxnSp macro="">
      <xdr:nvCxnSpPr>
        <xdr:cNvPr id="522" name="直線コネクタ 521"/>
        <xdr:cNvCxnSpPr/>
      </xdr:nvCxnSpPr>
      <xdr:spPr>
        <a:xfrm flipV="1">
          <a:off x="14592300" y="6716205"/>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37770</xdr:rowOff>
    </xdr:from>
    <xdr:to>
      <xdr:col>76</xdr:col>
      <xdr:colOff>114300</xdr:colOff>
      <xdr:row>39</xdr:row>
      <xdr:rowOff>43650</xdr:rowOff>
    </xdr:to>
    <xdr:cxnSp macro="">
      <xdr:nvCxnSpPr>
        <xdr:cNvPr id="525" name="直線コネクタ 524"/>
        <xdr:cNvCxnSpPr/>
      </xdr:nvCxnSpPr>
      <xdr:spPr>
        <a:xfrm>
          <a:off x="13703300" y="6724320"/>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37770</xdr:rowOff>
    </xdr:from>
    <xdr:to>
      <xdr:col>71</xdr:col>
      <xdr:colOff>177800</xdr:colOff>
      <xdr:row>39</xdr:row>
      <xdr:rowOff>39053</xdr:rowOff>
    </xdr:to>
    <xdr:cxnSp macro="">
      <xdr:nvCxnSpPr>
        <xdr:cNvPr id="528" name="直線コネクタ 527"/>
        <xdr:cNvCxnSpPr/>
      </xdr:nvCxnSpPr>
      <xdr:spPr>
        <a:xfrm flipV="1">
          <a:off x="12814300" y="6724320"/>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150305</xdr:rowOff>
    </xdr:from>
    <xdr:to>
      <xdr:col>81</xdr:col>
      <xdr:colOff>101600</xdr:colOff>
      <xdr:row>39</xdr:row>
      <xdr:rowOff>80455</xdr:rowOff>
    </xdr:to>
    <xdr:sp macro="" textlink="">
      <xdr:nvSpPr>
        <xdr:cNvPr id="540" name="楕円 539"/>
        <xdr:cNvSpPr/>
      </xdr:nvSpPr>
      <xdr:spPr>
        <a:xfrm>
          <a:off x="15430500" y="66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71582</xdr:rowOff>
    </xdr:from>
    <xdr:ext cx="469744" cy="259045"/>
    <xdr:sp macro="" textlink="">
      <xdr:nvSpPr>
        <xdr:cNvPr id="541" name="テキスト ボックス 540"/>
        <xdr:cNvSpPr txBox="1"/>
      </xdr:nvSpPr>
      <xdr:spPr>
        <a:xfrm>
          <a:off x="15246428" y="675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164300</xdr:rowOff>
    </xdr:from>
    <xdr:to>
      <xdr:col>76</xdr:col>
      <xdr:colOff>165100</xdr:colOff>
      <xdr:row>39</xdr:row>
      <xdr:rowOff>94450</xdr:rowOff>
    </xdr:to>
    <xdr:sp macro="" textlink="">
      <xdr:nvSpPr>
        <xdr:cNvPr id="542" name="楕円 541"/>
        <xdr:cNvSpPr/>
      </xdr:nvSpPr>
      <xdr:spPr>
        <a:xfrm>
          <a:off x="14541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85577</xdr:rowOff>
    </xdr:from>
    <xdr:ext cx="313932" cy="259045"/>
    <xdr:sp macro="" textlink="">
      <xdr:nvSpPr>
        <xdr:cNvPr id="543" name="テキスト ボックス 542"/>
        <xdr:cNvSpPr txBox="1"/>
      </xdr:nvSpPr>
      <xdr:spPr>
        <a:xfrm>
          <a:off x="14435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158420</xdr:rowOff>
    </xdr:from>
    <xdr:to>
      <xdr:col>72</xdr:col>
      <xdr:colOff>38100</xdr:colOff>
      <xdr:row>39</xdr:row>
      <xdr:rowOff>88570</xdr:rowOff>
    </xdr:to>
    <xdr:sp macro="" textlink="">
      <xdr:nvSpPr>
        <xdr:cNvPr id="544" name="楕円 543"/>
        <xdr:cNvSpPr/>
      </xdr:nvSpPr>
      <xdr:spPr>
        <a:xfrm>
          <a:off x="13652500" y="66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79697</xdr:rowOff>
    </xdr:from>
    <xdr:ext cx="378565" cy="259045"/>
    <xdr:sp macro="" textlink="">
      <xdr:nvSpPr>
        <xdr:cNvPr id="545" name="テキスト ボックス 544"/>
        <xdr:cNvSpPr txBox="1"/>
      </xdr:nvSpPr>
      <xdr:spPr>
        <a:xfrm>
          <a:off x="13514017" y="67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159703</xdr:rowOff>
    </xdr:from>
    <xdr:to>
      <xdr:col>67</xdr:col>
      <xdr:colOff>101600</xdr:colOff>
      <xdr:row>39</xdr:row>
      <xdr:rowOff>89853</xdr:rowOff>
    </xdr:to>
    <xdr:sp macro="" textlink="">
      <xdr:nvSpPr>
        <xdr:cNvPr id="546" name="楕円 545"/>
        <xdr:cNvSpPr/>
      </xdr:nvSpPr>
      <xdr:spPr>
        <a:xfrm>
          <a:off x="127635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80980</xdr:rowOff>
    </xdr:from>
    <xdr:ext cx="378565" cy="259045"/>
    <xdr:sp macro="" textlink="">
      <xdr:nvSpPr>
        <xdr:cNvPr id="547" name="テキスト ボックス 546"/>
        <xdr:cNvSpPr txBox="1"/>
      </xdr:nvSpPr>
      <xdr:spPr>
        <a:xfrm>
          <a:off x="12625017" y="6767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153119</xdr:rowOff>
    </xdr:from>
    <xdr:to>
      <xdr:col>85</xdr:col>
      <xdr:colOff>127000</xdr:colOff>
      <xdr:row>75</xdr:row>
      <xdr:rowOff>163437</xdr:rowOff>
    </xdr:to>
    <xdr:cxnSp macro="">
      <xdr:nvCxnSpPr>
        <xdr:cNvPr id="625" name="直線コネクタ 624"/>
        <xdr:cNvCxnSpPr/>
      </xdr:nvCxnSpPr>
      <xdr:spPr>
        <a:xfrm>
          <a:off x="15481300" y="13011869"/>
          <a:ext cx="8382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153119</xdr:rowOff>
    </xdr:from>
    <xdr:to>
      <xdr:col>81</xdr:col>
      <xdr:colOff>50800</xdr:colOff>
      <xdr:row>75</xdr:row>
      <xdr:rowOff>161539</xdr:rowOff>
    </xdr:to>
    <xdr:cxnSp macro="">
      <xdr:nvCxnSpPr>
        <xdr:cNvPr id="628" name="直線コネクタ 627"/>
        <xdr:cNvCxnSpPr/>
      </xdr:nvCxnSpPr>
      <xdr:spPr>
        <a:xfrm flipV="1">
          <a:off x="14592300" y="13011869"/>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113312</xdr:rowOff>
    </xdr:from>
    <xdr:to>
      <xdr:col>76</xdr:col>
      <xdr:colOff>114300</xdr:colOff>
      <xdr:row>75</xdr:row>
      <xdr:rowOff>161539</xdr:rowOff>
    </xdr:to>
    <xdr:cxnSp macro="">
      <xdr:nvCxnSpPr>
        <xdr:cNvPr id="631" name="直線コネクタ 630"/>
        <xdr:cNvCxnSpPr/>
      </xdr:nvCxnSpPr>
      <xdr:spPr>
        <a:xfrm>
          <a:off x="13703300" y="12972062"/>
          <a:ext cx="889000" cy="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3" name="テキスト ボックス 632"/>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114471</xdr:rowOff>
    </xdr:from>
    <xdr:to>
      <xdr:col>71</xdr:col>
      <xdr:colOff>177800</xdr:colOff>
      <xdr:row>75</xdr:row>
      <xdr:rowOff>113312</xdr:rowOff>
    </xdr:to>
    <xdr:cxnSp macro="">
      <xdr:nvCxnSpPr>
        <xdr:cNvPr id="634" name="直線コネクタ 633"/>
        <xdr:cNvCxnSpPr/>
      </xdr:nvCxnSpPr>
      <xdr:spPr>
        <a:xfrm>
          <a:off x="12814300" y="12801771"/>
          <a:ext cx="889000" cy="17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6" name="テキスト ボックス 635"/>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38" name="テキスト ボックス 637"/>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112637</xdr:rowOff>
    </xdr:from>
    <xdr:to>
      <xdr:col>85</xdr:col>
      <xdr:colOff>177800</xdr:colOff>
      <xdr:row>76</xdr:row>
      <xdr:rowOff>42787</xdr:rowOff>
    </xdr:to>
    <xdr:sp macro="" textlink="">
      <xdr:nvSpPr>
        <xdr:cNvPr id="644" name="楕円 643"/>
        <xdr:cNvSpPr/>
      </xdr:nvSpPr>
      <xdr:spPr>
        <a:xfrm>
          <a:off x="16268700" y="129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135514</xdr:rowOff>
    </xdr:from>
    <xdr:ext cx="534377" cy="259045"/>
    <xdr:sp macro="" textlink="">
      <xdr:nvSpPr>
        <xdr:cNvPr id="645" name="公債費該当値テキスト"/>
        <xdr:cNvSpPr txBox="1"/>
      </xdr:nvSpPr>
      <xdr:spPr>
        <a:xfrm>
          <a:off x="16370300" y="128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102319</xdr:rowOff>
    </xdr:from>
    <xdr:to>
      <xdr:col>81</xdr:col>
      <xdr:colOff>101600</xdr:colOff>
      <xdr:row>76</xdr:row>
      <xdr:rowOff>32469</xdr:rowOff>
    </xdr:to>
    <xdr:sp macro="" textlink="">
      <xdr:nvSpPr>
        <xdr:cNvPr id="646" name="楕円 645"/>
        <xdr:cNvSpPr/>
      </xdr:nvSpPr>
      <xdr:spPr>
        <a:xfrm>
          <a:off x="15430500" y="129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48996</xdr:rowOff>
    </xdr:from>
    <xdr:ext cx="534377" cy="259045"/>
    <xdr:sp macro="" textlink="">
      <xdr:nvSpPr>
        <xdr:cNvPr id="647" name="テキスト ボックス 646"/>
        <xdr:cNvSpPr txBox="1"/>
      </xdr:nvSpPr>
      <xdr:spPr>
        <a:xfrm>
          <a:off x="15214111" y="1273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110739</xdr:rowOff>
    </xdr:from>
    <xdr:to>
      <xdr:col>76</xdr:col>
      <xdr:colOff>165100</xdr:colOff>
      <xdr:row>76</xdr:row>
      <xdr:rowOff>40889</xdr:rowOff>
    </xdr:to>
    <xdr:sp macro="" textlink="">
      <xdr:nvSpPr>
        <xdr:cNvPr id="648" name="楕円 647"/>
        <xdr:cNvSpPr/>
      </xdr:nvSpPr>
      <xdr:spPr>
        <a:xfrm>
          <a:off x="14541500" y="129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57416</xdr:rowOff>
    </xdr:from>
    <xdr:ext cx="534377" cy="259045"/>
    <xdr:sp macro="" textlink="">
      <xdr:nvSpPr>
        <xdr:cNvPr id="649" name="テキスト ボックス 648"/>
        <xdr:cNvSpPr txBox="1"/>
      </xdr:nvSpPr>
      <xdr:spPr>
        <a:xfrm>
          <a:off x="14325111" y="127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62512</xdr:rowOff>
    </xdr:from>
    <xdr:to>
      <xdr:col>72</xdr:col>
      <xdr:colOff>38100</xdr:colOff>
      <xdr:row>75</xdr:row>
      <xdr:rowOff>164111</xdr:rowOff>
    </xdr:to>
    <xdr:sp macro="" textlink="">
      <xdr:nvSpPr>
        <xdr:cNvPr id="650" name="楕円 649"/>
        <xdr:cNvSpPr/>
      </xdr:nvSpPr>
      <xdr:spPr>
        <a:xfrm>
          <a:off x="13652500" y="129212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9189</xdr:rowOff>
    </xdr:from>
    <xdr:ext cx="534377" cy="259045"/>
    <xdr:sp macro="" textlink="">
      <xdr:nvSpPr>
        <xdr:cNvPr id="651" name="テキスト ボックス 650"/>
        <xdr:cNvSpPr txBox="1"/>
      </xdr:nvSpPr>
      <xdr:spPr>
        <a:xfrm>
          <a:off x="13436111" y="126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63671</xdr:rowOff>
    </xdr:from>
    <xdr:to>
      <xdr:col>67</xdr:col>
      <xdr:colOff>101600</xdr:colOff>
      <xdr:row>74</xdr:row>
      <xdr:rowOff>165271</xdr:rowOff>
    </xdr:to>
    <xdr:sp macro="" textlink="">
      <xdr:nvSpPr>
        <xdr:cNvPr id="652" name="楕円 651"/>
        <xdr:cNvSpPr/>
      </xdr:nvSpPr>
      <xdr:spPr>
        <a:xfrm>
          <a:off x="12763500" y="127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10348</xdr:rowOff>
    </xdr:from>
    <xdr:ext cx="599010" cy="259045"/>
    <xdr:sp macro="" textlink="">
      <xdr:nvSpPr>
        <xdr:cNvPr id="653" name="テキスト ボックス 652"/>
        <xdr:cNvSpPr txBox="1"/>
      </xdr:nvSpPr>
      <xdr:spPr>
        <a:xfrm>
          <a:off x="12514795" y="1252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8013</xdr:rowOff>
    </xdr:from>
    <xdr:to>
      <xdr:col>85</xdr:col>
      <xdr:colOff>127000</xdr:colOff>
      <xdr:row>95</xdr:row>
      <xdr:rowOff>26276</xdr:rowOff>
    </xdr:to>
    <xdr:cxnSp macro="">
      <xdr:nvCxnSpPr>
        <xdr:cNvPr id="682" name="直線コネクタ 681"/>
        <xdr:cNvCxnSpPr/>
      </xdr:nvCxnSpPr>
      <xdr:spPr>
        <a:xfrm>
          <a:off x="15481300" y="16295763"/>
          <a:ext cx="8382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3" name="積立金平均値テキスト"/>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8013</xdr:rowOff>
    </xdr:from>
    <xdr:to>
      <xdr:col>81</xdr:col>
      <xdr:colOff>50800</xdr:colOff>
      <xdr:row>96</xdr:row>
      <xdr:rowOff>61113</xdr:rowOff>
    </xdr:to>
    <xdr:cxnSp macro="">
      <xdr:nvCxnSpPr>
        <xdr:cNvPr id="685" name="直線コネクタ 684"/>
        <xdr:cNvCxnSpPr/>
      </xdr:nvCxnSpPr>
      <xdr:spPr>
        <a:xfrm flipV="1">
          <a:off x="14592300" y="16295763"/>
          <a:ext cx="889000" cy="22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7" name="テキスト ボックス 686"/>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53212</xdr:rowOff>
    </xdr:from>
    <xdr:to>
      <xdr:col>76</xdr:col>
      <xdr:colOff>114300</xdr:colOff>
      <xdr:row>96</xdr:row>
      <xdr:rowOff>61113</xdr:rowOff>
    </xdr:to>
    <xdr:cxnSp macro="">
      <xdr:nvCxnSpPr>
        <xdr:cNvPr id="688" name="直線コネクタ 687"/>
        <xdr:cNvCxnSpPr/>
      </xdr:nvCxnSpPr>
      <xdr:spPr>
        <a:xfrm>
          <a:off x="13703300" y="16512412"/>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0" name="テキスト ボックス 689"/>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159589</xdr:rowOff>
    </xdr:from>
    <xdr:to>
      <xdr:col>71</xdr:col>
      <xdr:colOff>177800</xdr:colOff>
      <xdr:row>96</xdr:row>
      <xdr:rowOff>53212</xdr:rowOff>
    </xdr:to>
    <xdr:cxnSp macro="">
      <xdr:nvCxnSpPr>
        <xdr:cNvPr id="691" name="直線コネクタ 690"/>
        <xdr:cNvCxnSpPr/>
      </xdr:nvCxnSpPr>
      <xdr:spPr>
        <a:xfrm>
          <a:off x="12814300" y="16275889"/>
          <a:ext cx="889000" cy="23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3" name="テキスト ボックス 692"/>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13340</xdr:rowOff>
    </xdr:from>
    <xdr:ext cx="534377" cy="259045"/>
    <xdr:sp macro="" textlink="">
      <xdr:nvSpPr>
        <xdr:cNvPr id="695" name="テキスト ボックス 694"/>
        <xdr:cNvSpPr txBox="1"/>
      </xdr:nvSpPr>
      <xdr:spPr>
        <a:xfrm>
          <a:off x="12547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146926</xdr:rowOff>
    </xdr:from>
    <xdr:to>
      <xdr:col>85</xdr:col>
      <xdr:colOff>177800</xdr:colOff>
      <xdr:row>95</xdr:row>
      <xdr:rowOff>77076</xdr:rowOff>
    </xdr:to>
    <xdr:sp macro="" textlink="">
      <xdr:nvSpPr>
        <xdr:cNvPr id="701" name="楕円 700"/>
        <xdr:cNvSpPr/>
      </xdr:nvSpPr>
      <xdr:spPr>
        <a:xfrm>
          <a:off x="16268700" y="162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169803</xdr:rowOff>
    </xdr:from>
    <xdr:ext cx="534377" cy="259045"/>
    <xdr:sp macro="" textlink="">
      <xdr:nvSpPr>
        <xdr:cNvPr id="702" name="積立金該当値テキスト"/>
        <xdr:cNvSpPr txBox="1"/>
      </xdr:nvSpPr>
      <xdr:spPr>
        <a:xfrm>
          <a:off x="16370300" y="161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128663</xdr:rowOff>
    </xdr:from>
    <xdr:to>
      <xdr:col>81</xdr:col>
      <xdr:colOff>101600</xdr:colOff>
      <xdr:row>95</xdr:row>
      <xdr:rowOff>58813</xdr:rowOff>
    </xdr:to>
    <xdr:sp macro="" textlink="">
      <xdr:nvSpPr>
        <xdr:cNvPr id="703" name="楕円 702"/>
        <xdr:cNvSpPr/>
      </xdr:nvSpPr>
      <xdr:spPr>
        <a:xfrm>
          <a:off x="15430500" y="162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75340</xdr:rowOff>
    </xdr:from>
    <xdr:ext cx="534377" cy="259045"/>
    <xdr:sp macro="" textlink="">
      <xdr:nvSpPr>
        <xdr:cNvPr id="704" name="テキスト ボックス 703"/>
        <xdr:cNvSpPr txBox="1"/>
      </xdr:nvSpPr>
      <xdr:spPr>
        <a:xfrm>
          <a:off x="15214111" y="160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10313</xdr:rowOff>
    </xdr:from>
    <xdr:to>
      <xdr:col>76</xdr:col>
      <xdr:colOff>165100</xdr:colOff>
      <xdr:row>96</xdr:row>
      <xdr:rowOff>111913</xdr:rowOff>
    </xdr:to>
    <xdr:sp macro="" textlink="">
      <xdr:nvSpPr>
        <xdr:cNvPr id="705" name="楕円 704"/>
        <xdr:cNvSpPr/>
      </xdr:nvSpPr>
      <xdr:spPr>
        <a:xfrm>
          <a:off x="14541500" y="164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128440</xdr:rowOff>
    </xdr:from>
    <xdr:ext cx="534377" cy="259045"/>
    <xdr:sp macro="" textlink="">
      <xdr:nvSpPr>
        <xdr:cNvPr id="706" name="テキスト ボックス 705"/>
        <xdr:cNvSpPr txBox="1"/>
      </xdr:nvSpPr>
      <xdr:spPr>
        <a:xfrm>
          <a:off x="14325111" y="162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2412</xdr:rowOff>
    </xdr:from>
    <xdr:to>
      <xdr:col>72</xdr:col>
      <xdr:colOff>38100</xdr:colOff>
      <xdr:row>96</xdr:row>
      <xdr:rowOff>104012</xdr:rowOff>
    </xdr:to>
    <xdr:sp macro="" textlink="">
      <xdr:nvSpPr>
        <xdr:cNvPr id="707" name="楕円 706"/>
        <xdr:cNvSpPr/>
      </xdr:nvSpPr>
      <xdr:spPr>
        <a:xfrm>
          <a:off x="13652500" y="164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120539</xdr:rowOff>
    </xdr:from>
    <xdr:ext cx="534377" cy="259045"/>
    <xdr:sp macro="" textlink="">
      <xdr:nvSpPr>
        <xdr:cNvPr id="708" name="テキスト ボックス 707"/>
        <xdr:cNvSpPr txBox="1"/>
      </xdr:nvSpPr>
      <xdr:spPr>
        <a:xfrm>
          <a:off x="13436111" y="1623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108789</xdr:rowOff>
    </xdr:from>
    <xdr:to>
      <xdr:col>67</xdr:col>
      <xdr:colOff>101600</xdr:colOff>
      <xdr:row>95</xdr:row>
      <xdr:rowOff>38939</xdr:rowOff>
    </xdr:to>
    <xdr:sp macro="" textlink="">
      <xdr:nvSpPr>
        <xdr:cNvPr id="709" name="楕円 708"/>
        <xdr:cNvSpPr/>
      </xdr:nvSpPr>
      <xdr:spPr>
        <a:xfrm>
          <a:off x="12763500" y="162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55466</xdr:rowOff>
    </xdr:from>
    <xdr:ext cx="534377" cy="259045"/>
    <xdr:sp macro="" textlink="">
      <xdr:nvSpPr>
        <xdr:cNvPr id="710" name="テキスト ボックス 709"/>
        <xdr:cNvSpPr txBox="1"/>
      </xdr:nvSpPr>
      <xdr:spPr>
        <a:xfrm>
          <a:off x="12547111" y="160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57480</xdr:rowOff>
    </xdr:from>
    <xdr:to>
      <xdr:col>116</xdr:col>
      <xdr:colOff>63500</xdr:colOff>
      <xdr:row>37</xdr:row>
      <xdr:rowOff>103734</xdr:rowOff>
    </xdr:to>
    <xdr:cxnSp macro="">
      <xdr:nvCxnSpPr>
        <xdr:cNvPr id="739" name="直線コネクタ 738"/>
        <xdr:cNvCxnSpPr/>
      </xdr:nvCxnSpPr>
      <xdr:spPr>
        <a:xfrm flipV="1">
          <a:off x="21323300" y="6401130"/>
          <a:ext cx="8382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40" name="投資及び出資金平均値テキスト"/>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103734</xdr:rowOff>
    </xdr:from>
    <xdr:to>
      <xdr:col>111</xdr:col>
      <xdr:colOff>177800</xdr:colOff>
      <xdr:row>39</xdr:row>
      <xdr:rowOff>7188</xdr:rowOff>
    </xdr:to>
    <xdr:cxnSp macro="">
      <xdr:nvCxnSpPr>
        <xdr:cNvPr id="742" name="直線コネクタ 741"/>
        <xdr:cNvCxnSpPr/>
      </xdr:nvCxnSpPr>
      <xdr:spPr>
        <a:xfrm flipV="1">
          <a:off x="20434300" y="6447384"/>
          <a:ext cx="889000" cy="2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4" name="テキスト ボックス 743"/>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120497</xdr:rowOff>
    </xdr:from>
    <xdr:to>
      <xdr:col>107</xdr:col>
      <xdr:colOff>50800</xdr:colOff>
      <xdr:row>39</xdr:row>
      <xdr:rowOff>7188</xdr:rowOff>
    </xdr:to>
    <xdr:cxnSp macro="">
      <xdr:nvCxnSpPr>
        <xdr:cNvPr id="745" name="直線コネクタ 744"/>
        <xdr:cNvCxnSpPr/>
      </xdr:nvCxnSpPr>
      <xdr:spPr>
        <a:xfrm>
          <a:off x="19545300" y="6635597"/>
          <a:ext cx="889000" cy="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120497</xdr:rowOff>
    </xdr:from>
    <xdr:to>
      <xdr:col>102</xdr:col>
      <xdr:colOff>114300</xdr:colOff>
      <xdr:row>39</xdr:row>
      <xdr:rowOff>44450</xdr:rowOff>
    </xdr:to>
    <xdr:cxnSp macro="">
      <xdr:nvCxnSpPr>
        <xdr:cNvPr id="748" name="直線コネクタ 747"/>
        <xdr:cNvCxnSpPr/>
      </xdr:nvCxnSpPr>
      <xdr:spPr>
        <a:xfrm flipV="1">
          <a:off x="18656300" y="6635597"/>
          <a:ext cx="889000" cy="9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50" name="テキスト ボックス 749"/>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6680</xdr:rowOff>
    </xdr:from>
    <xdr:to>
      <xdr:col>116</xdr:col>
      <xdr:colOff>114300</xdr:colOff>
      <xdr:row>37</xdr:row>
      <xdr:rowOff>108280</xdr:rowOff>
    </xdr:to>
    <xdr:sp macro="" textlink="">
      <xdr:nvSpPr>
        <xdr:cNvPr id="758" name="楕円 757"/>
        <xdr:cNvSpPr/>
      </xdr:nvSpPr>
      <xdr:spPr>
        <a:xfrm>
          <a:off x="22110700" y="63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29557</xdr:rowOff>
    </xdr:from>
    <xdr:ext cx="469744" cy="259045"/>
    <xdr:sp macro="" textlink="">
      <xdr:nvSpPr>
        <xdr:cNvPr id="759" name="投資及び出資金該当値テキスト"/>
        <xdr:cNvSpPr txBox="1"/>
      </xdr:nvSpPr>
      <xdr:spPr>
        <a:xfrm>
          <a:off x="22212300" y="62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52934</xdr:rowOff>
    </xdr:from>
    <xdr:to>
      <xdr:col>112</xdr:col>
      <xdr:colOff>38100</xdr:colOff>
      <xdr:row>37</xdr:row>
      <xdr:rowOff>154534</xdr:rowOff>
    </xdr:to>
    <xdr:sp macro="" textlink="">
      <xdr:nvSpPr>
        <xdr:cNvPr id="760" name="楕円 759"/>
        <xdr:cNvSpPr/>
      </xdr:nvSpPr>
      <xdr:spPr>
        <a:xfrm>
          <a:off x="21272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171061</xdr:rowOff>
    </xdr:from>
    <xdr:ext cx="469744" cy="259045"/>
    <xdr:sp macro="" textlink="">
      <xdr:nvSpPr>
        <xdr:cNvPr id="761" name="テキスト ボックス 760"/>
        <xdr:cNvSpPr txBox="1"/>
      </xdr:nvSpPr>
      <xdr:spPr>
        <a:xfrm>
          <a:off x="21088428" y="61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127838</xdr:rowOff>
    </xdr:from>
    <xdr:to>
      <xdr:col>107</xdr:col>
      <xdr:colOff>101600</xdr:colOff>
      <xdr:row>39</xdr:row>
      <xdr:rowOff>57988</xdr:rowOff>
    </xdr:to>
    <xdr:sp macro="" textlink="">
      <xdr:nvSpPr>
        <xdr:cNvPr id="762" name="楕円 761"/>
        <xdr:cNvSpPr/>
      </xdr:nvSpPr>
      <xdr:spPr>
        <a:xfrm>
          <a:off x="20383500" y="66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49115</xdr:rowOff>
    </xdr:from>
    <xdr:ext cx="378565" cy="259045"/>
    <xdr:sp macro="" textlink="">
      <xdr:nvSpPr>
        <xdr:cNvPr id="763" name="テキスト ボックス 762"/>
        <xdr:cNvSpPr txBox="1"/>
      </xdr:nvSpPr>
      <xdr:spPr>
        <a:xfrm>
          <a:off x="20245017" y="6735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69697</xdr:rowOff>
    </xdr:from>
    <xdr:to>
      <xdr:col>102</xdr:col>
      <xdr:colOff>165100</xdr:colOff>
      <xdr:row>38</xdr:row>
      <xdr:rowOff>171297</xdr:rowOff>
    </xdr:to>
    <xdr:sp macro="" textlink="">
      <xdr:nvSpPr>
        <xdr:cNvPr id="764" name="楕円 763"/>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16375</xdr:rowOff>
    </xdr:from>
    <xdr:ext cx="469744" cy="259045"/>
    <xdr:sp macro="" textlink="">
      <xdr:nvSpPr>
        <xdr:cNvPr id="765" name="テキスト ボックス 764"/>
        <xdr:cNvSpPr txBox="1"/>
      </xdr:nvSpPr>
      <xdr:spPr>
        <a:xfrm>
          <a:off x="19310428" y="636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150330</xdr:rowOff>
    </xdr:from>
    <xdr:to>
      <xdr:col>116</xdr:col>
      <xdr:colOff>63500</xdr:colOff>
      <xdr:row>57</xdr:row>
      <xdr:rowOff>44488</xdr:rowOff>
    </xdr:to>
    <xdr:cxnSp macro="">
      <xdr:nvCxnSpPr>
        <xdr:cNvPr id="792" name="直線コネクタ 791"/>
        <xdr:cNvCxnSpPr/>
      </xdr:nvCxnSpPr>
      <xdr:spPr>
        <a:xfrm>
          <a:off x="21323300" y="9751530"/>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3" name="貸付金平均値テキスト"/>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40831</xdr:rowOff>
    </xdr:from>
    <xdr:to>
      <xdr:col>111</xdr:col>
      <xdr:colOff>177800</xdr:colOff>
      <xdr:row>56</xdr:row>
      <xdr:rowOff>150330</xdr:rowOff>
    </xdr:to>
    <xdr:cxnSp macro="">
      <xdr:nvCxnSpPr>
        <xdr:cNvPr id="795" name="直線コネクタ 794"/>
        <xdr:cNvCxnSpPr/>
      </xdr:nvCxnSpPr>
      <xdr:spPr>
        <a:xfrm>
          <a:off x="20434300" y="9642031"/>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144329</xdr:rowOff>
    </xdr:from>
    <xdr:to>
      <xdr:col>107</xdr:col>
      <xdr:colOff>50800</xdr:colOff>
      <xdr:row>56</xdr:row>
      <xdr:rowOff>40831</xdr:rowOff>
    </xdr:to>
    <xdr:cxnSp macro="">
      <xdr:nvCxnSpPr>
        <xdr:cNvPr id="798" name="直線コネクタ 797"/>
        <xdr:cNvCxnSpPr/>
      </xdr:nvCxnSpPr>
      <xdr:spPr>
        <a:xfrm>
          <a:off x="19545300" y="9574079"/>
          <a:ext cx="889000" cy="6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34123</xdr:rowOff>
    </xdr:from>
    <xdr:ext cx="469744" cy="259045"/>
    <xdr:sp macro="" textlink="">
      <xdr:nvSpPr>
        <xdr:cNvPr id="800" name="テキスト ボックス 799"/>
        <xdr:cNvSpPr txBox="1"/>
      </xdr:nvSpPr>
      <xdr:spPr>
        <a:xfrm>
          <a:off x="20199428" y="980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121355</xdr:rowOff>
    </xdr:from>
    <xdr:to>
      <xdr:col>102</xdr:col>
      <xdr:colOff>114300</xdr:colOff>
      <xdr:row>55</xdr:row>
      <xdr:rowOff>144329</xdr:rowOff>
    </xdr:to>
    <xdr:cxnSp macro="">
      <xdr:nvCxnSpPr>
        <xdr:cNvPr id="801" name="直線コネクタ 800"/>
        <xdr:cNvCxnSpPr/>
      </xdr:nvCxnSpPr>
      <xdr:spPr>
        <a:xfrm>
          <a:off x="18656300" y="9551105"/>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139908</xdr:rowOff>
    </xdr:from>
    <xdr:ext cx="469744" cy="259045"/>
    <xdr:sp macro="" textlink="">
      <xdr:nvSpPr>
        <xdr:cNvPr id="803" name="テキスト ボックス 802"/>
        <xdr:cNvSpPr txBox="1"/>
      </xdr:nvSpPr>
      <xdr:spPr>
        <a:xfrm>
          <a:off x="19310428" y="99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110589</xdr:rowOff>
    </xdr:from>
    <xdr:ext cx="469744" cy="259045"/>
    <xdr:sp macro="" textlink="">
      <xdr:nvSpPr>
        <xdr:cNvPr id="805" name="テキスト ボックス 804"/>
        <xdr:cNvSpPr txBox="1"/>
      </xdr:nvSpPr>
      <xdr:spPr>
        <a:xfrm>
          <a:off x="18421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165138</xdr:rowOff>
    </xdr:from>
    <xdr:to>
      <xdr:col>116</xdr:col>
      <xdr:colOff>114300</xdr:colOff>
      <xdr:row>57</xdr:row>
      <xdr:rowOff>95288</xdr:rowOff>
    </xdr:to>
    <xdr:sp macro="" textlink="">
      <xdr:nvSpPr>
        <xdr:cNvPr id="811" name="楕円 810"/>
        <xdr:cNvSpPr/>
      </xdr:nvSpPr>
      <xdr:spPr>
        <a:xfrm>
          <a:off x="22110700" y="97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16565</xdr:rowOff>
    </xdr:from>
    <xdr:ext cx="469744" cy="259045"/>
    <xdr:sp macro="" textlink="">
      <xdr:nvSpPr>
        <xdr:cNvPr id="812" name="貸付金該当値テキスト"/>
        <xdr:cNvSpPr txBox="1"/>
      </xdr:nvSpPr>
      <xdr:spPr>
        <a:xfrm>
          <a:off x="22212300" y="961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99530</xdr:rowOff>
    </xdr:from>
    <xdr:to>
      <xdr:col>112</xdr:col>
      <xdr:colOff>38100</xdr:colOff>
      <xdr:row>57</xdr:row>
      <xdr:rowOff>29680</xdr:rowOff>
    </xdr:to>
    <xdr:sp macro="" textlink="">
      <xdr:nvSpPr>
        <xdr:cNvPr id="813" name="楕円 812"/>
        <xdr:cNvSpPr/>
      </xdr:nvSpPr>
      <xdr:spPr>
        <a:xfrm>
          <a:off x="21272500" y="97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20807</xdr:rowOff>
    </xdr:from>
    <xdr:ext cx="469744" cy="259045"/>
    <xdr:sp macro="" textlink="">
      <xdr:nvSpPr>
        <xdr:cNvPr id="814" name="テキスト ボックス 813"/>
        <xdr:cNvSpPr txBox="1"/>
      </xdr:nvSpPr>
      <xdr:spPr>
        <a:xfrm>
          <a:off x="21088428" y="979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161481</xdr:rowOff>
    </xdr:from>
    <xdr:to>
      <xdr:col>107</xdr:col>
      <xdr:colOff>101600</xdr:colOff>
      <xdr:row>56</xdr:row>
      <xdr:rowOff>91631</xdr:rowOff>
    </xdr:to>
    <xdr:sp macro="" textlink="">
      <xdr:nvSpPr>
        <xdr:cNvPr id="815" name="楕円 814"/>
        <xdr:cNvSpPr/>
      </xdr:nvSpPr>
      <xdr:spPr>
        <a:xfrm>
          <a:off x="20383500" y="95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108158</xdr:rowOff>
    </xdr:from>
    <xdr:ext cx="469744" cy="259045"/>
    <xdr:sp macro="" textlink="">
      <xdr:nvSpPr>
        <xdr:cNvPr id="816" name="テキスト ボックス 815"/>
        <xdr:cNvSpPr txBox="1"/>
      </xdr:nvSpPr>
      <xdr:spPr>
        <a:xfrm>
          <a:off x="20199428" y="936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93529</xdr:rowOff>
    </xdr:from>
    <xdr:to>
      <xdr:col>102</xdr:col>
      <xdr:colOff>165100</xdr:colOff>
      <xdr:row>56</xdr:row>
      <xdr:rowOff>23679</xdr:rowOff>
    </xdr:to>
    <xdr:sp macro="" textlink="">
      <xdr:nvSpPr>
        <xdr:cNvPr id="817" name="楕円 816"/>
        <xdr:cNvSpPr/>
      </xdr:nvSpPr>
      <xdr:spPr>
        <a:xfrm>
          <a:off x="19494500" y="95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40206</xdr:rowOff>
    </xdr:from>
    <xdr:ext cx="469744" cy="259045"/>
    <xdr:sp macro="" textlink="">
      <xdr:nvSpPr>
        <xdr:cNvPr id="818" name="テキスト ボックス 817"/>
        <xdr:cNvSpPr txBox="1"/>
      </xdr:nvSpPr>
      <xdr:spPr>
        <a:xfrm>
          <a:off x="19310428" y="9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70555</xdr:rowOff>
    </xdr:from>
    <xdr:to>
      <xdr:col>98</xdr:col>
      <xdr:colOff>38100</xdr:colOff>
      <xdr:row>56</xdr:row>
      <xdr:rowOff>705</xdr:rowOff>
    </xdr:to>
    <xdr:sp macro="" textlink="">
      <xdr:nvSpPr>
        <xdr:cNvPr id="819" name="楕円 818"/>
        <xdr:cNvSpPr/>
      </xdr:nvSpPr>
      <xdr:spPr>
        <a:xfrm>
          <a:off x="18605500" y="95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17232</xdr:rowOff>
    </xdr:from>
    <xdr:ext cx="469744" cy="259045"/>
    <xdr:sp macro="" textlink="">
      <xdr:nvSpPr>
        <xdr:cNvPr id="820" name="テキスト ボックス 819"/>
        <xdr:cNvSpPr txBox="1"/>
      </xdr:nvSpPr>
      <xdr:spPr>
        <a:xfrm>
          <a:off x="18421428" y="927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121200</xdr:rowOff>
    </xdr:from>
    <xdr:to>
      <xdr:col>116</xdr:col>
      <xdr:colOff>63500</xdr:colOff>
      <xdr:row>75</xdr:row>
      <xdr:rowOff>3487</xdr:rowOff>
    </xdr:to>
    <xdr:cxnSp macro="">
      <xdr:nvCxnSpPr>
        <xdr:cNvPr id="852" name="直線コネクタ 851"/>
        <xdr:cNvCxnSpPr/>
      </xdr:nvCxnSpPr>
      <xdr:spPr>
        <a:xfrm>
          <a:off x="21323300" y="12637050"/>
          <a:ext cx="838200" cy="22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121200</xdr:rowOff>
    </xdr:from>
    <xdr:to>
      <xdr:col>111</xdr:col>
      <xdr:colOff>177800</xdr:colOff>
      <xdr:row>75</xdr:row>
      <xdr:rowOff>14362</xdr:rowOff>
    </xdr:to>
    <xdr:cxnSp macro="">
      <xdr:nvCxnSpPr>
        <xdr:cNvPr id="855" name="直線コネクタ 854"/>
        <xdr:cNvCxnSpPr/>
      </xdr:nvCxnSpPr>
      <xdr:spPr>
        <a:xfrm flipV="1">
          <a:off x="20434300" y="12637050"/>
          <a:ext cx="889000" cy="2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7" name="テキスト ボックス 856"/>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161286</xdr:rowOff>
    </xdr:from>
    <xdr:to>
      <xdr:col>107</xdr:col>
      <xdr:colOff>50800</xdr:colOff>
      <xdr:row>75</xdr:row>
      <xdr:rowOff>14362</xdr:rowOff>
    </xdr:to>
    <xdr:cxnSp macro="">
      <xdr:nvCxnSpPr>
        <xdr:cNvPr id="858" name="直線コネクタ 857"/>
        <xdr:cNvCxnSpPr/>
      </xdr:nvCxnSpPr>
      <xdr:spPr>
        <a:xfrm>
          <a:off x="19545300" y="12162786"/>
          <a:ext cx="889000" cy="7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0" name="テキスト ボックス 859"/>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161286</xdr:rowOff>
    </xdr:from>
    <xdr:to>
      <xdr:col>102</xdr:col>
      <xdr:colOff>114300</xdr:colOff>
      <xdr:row>71</xdr:row>
      <xdr:rowOff>158821</xdr:rowOff>
    </xdr:to>
    <xdr:cxnSp macro="">
      <xdr:nvCxnSpPr>
        <xdr:cNvPr id="861" name="直線コネクタ 860"/>
        <xdr:cNvCxnSpPr/>
      </xdr:nvCxnSpPr>
      <xdr:spPr>
        <a:xfrm flipV="1">
          <a:off x="18656300" y="12162786"/>
          <a:ext cx="889000" cy="16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3" name="テキスト ボックス 862"/>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5" name="テキスト ボックス 864"/>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124137</xdr:rowOff>
    </xdr:from>
    <xdr:to>
      <xdr:col>116</xdr:col>
      <xdr:colOff>114300</xdr:colOff>
      <xdr:row>75</xdr:row>
      <xdr:rowOff>54287</xdr:rowOff>
    </xdr:to>
    <xdr:sp macro="" textlink="">
      <xdr:nvSpPr>
        <xdr:cNvPr id="871" name="楕円 870"/>
        <xdr:cNvSpPr/>
      </xdr:nvSpPr>
      <xdr:spPr>
        <a:xfrm>
          <a:off x="22110700" y="128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147014</xdr:rowOff>
    </xdr:from>
    <xdr:ext cx="534377" cy="259045"/>
    <xdr:sp macro="" textlink="">
      <xdr:nvSpPr>
        <xdr:cNvPr id="872" name="繰出金該当値テキスト"/>
        <xdr:cNvSpPr txBox="1"/>
      </xdr:nvSpPr>
      <xdr:spPr>
        <a:xfrm>
          <a:off x="22212300" y="126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70400</xdr:rowOff>
    </xdr:from>
    <xdr:to>
      <xdr:col>112</xdr:col>
      <xdr:colOff>38100</xdr:colOff>
      <xdr:row>74</xdr:row>
      <xdr:rowOff>550</xdr:rowOff>
    </xdr:to>
    <xdr:sp macro="" textlink="">
      <xdr:nvSpPr>
        <xdr:cNvPr id="873" name="楕円 872"/>
        <xdr:cNvSpPr/>
      </xdr:nvSpPr>
      <xdr:spPr>
        <a:xfrm>
          <a:off x="21272500" y="125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17077</xdr:rowOff>
    </xdr:from>
    <xdr:ext cx="534377" cy="259045"/>
    <xdr:sp macro="" textlink="">
      <xdr:nvSpPr>
        <xdr:cNvPr id="874" name="テキスト ボックス 873"/>
        <xdr:cNvSpPr txBox="1"/>
      </xdr:nvSpPr>
      <xdr:spPr>
        <a:xfrm>
          <a:off x="21056111" y="123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135012</xdr:rowOff>
    </xdr:from>
    <xdr:to>
      <xdr:col>107</xdr:col>
      <xdr:colOff>101600</xdr:colOff>
      <xdr:row>75</xdr:row>
      <xdr:rowOff>65162</xdr:rowOff>
    </xdr:to>
    <xdr:sp macro="" textlink="">
      <xdr:nvSpPr>
        <xdr:cNvPr id="875" name="楕円 874"/>
        <xdr:cNvSpPr/>
      </xdr:nvSpPr>
      <xdr:spPr>
        <a:xfrm>
          <a:off x="20383500" y="128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81689</xdr:rowOff>
    </xdr:from>
    <xdr:ext cx="534377" cy="259045"/>
    <xdr:sp macro="" textlink="">
      <xdr:nvSpPr>
        <xdr:cNvPr id="876" name="テキスト ボックス 875"/>
        <xdr:cNvSpPr txBox="1"/>
      </xdr:nvSpPr>
      <xdr:spPr>
        <a:xfrm>
          <a:off x="20167111" y="125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110486</xdr:rowOff>
    </xdr:from>
    <xdr:to>
      <xdr:col>102</xdr:col>
      <xdr:colOff>165100</xdr:colOff>
      <xdr:row>71</xdr:row>
      <xdr:rowOff>40636</xdr:rowOff>
    </xdr:to>
    <xdr:sp macro="" textlink="">
      <xdr:nvSpPr>
        <xdr:cNvPr id="877" name="楕円 876"/>
        <xdr:cNvSpPr/>
      </xdr:nvSpPr>
      <xdr:spPr>
        <a:xfrm>
          <a:off x="19494500" y="121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57163</xdr:rowOff>
    </xdr:from>
    <xdr:ext cx="599010" cy="259045"/>
    <xdr:sp macro="" textlink="">
      <xdr:nvSpPr>
        <xdr:cNvPr id="878" name="テキスト ボックス 877"/>
        <xdr:cNvSpPr txBox="1"/>
      </xdr:nvSpPr>
      <xdr:spPr>
        <a:xfrm>
          <a:off x="19245795" y="118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108021</xdr:rowOff>
    </xdr:from>
    <xdr:to>
      <xdr:col>98</xdr:col>
      <xdr:colOff>38100</xdr:colOff>
      <xdr:row>72</xdr:row>
      <xdr:rowOff>38171</xdr:rowOff>
    </xdr:to>
    <xdr:sp macro="" textlink="">
      <xdr:nvSpPr>
        <xdr:cNvPr id="879" name="楕円 878"/>
        <xdr:cNvSpPr/>
      </xdr:nvSpPr>
      <xdr:spPr>
        <a:xfrm>
          <a:off x="18605500" y="122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54698</xdr:rowOff>
    </xdr:from>
    <xdr:ext cx="599010" cy="259045"/>
    <xdr:sp macro="" textlink="">
      <xdr:nvSpPr>
        <xdr:cNvPr id="880" name="テキスト ボックス 879"/>
        <xdr:cNvSpPr txBox="1"/>
      </xdr:nvSpPr>
      <xdr:spPr>
        <a:xfrm>
          <a:off x="18356795" y="1205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補助費等については、令和２年度に実施した新型コロナウイルス感染症対策特別定額給付金事業の増、令和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年度は、一般廃棄物広域処理経費、国民健康保険病院事業会計繰出金、下水道事業会計繰出金が依然として高い水準となっている。</a:t>
          </a:r>
        </a:p>
        <a:p>
          <a:r>
            <a:rPr kumimoji="1" lang="ja-JP" altLang="en-US" sz="1100">
              <a:latin typeface="ＭＳ Ｐゴシック" panose="020B0600070205080204" pitchFamily="50" charset="-128"/>
              <a:ea typeface="ＭＳ Ｐゴシック" panose="020B0600070205080204" pitchFamily="50" charset="-128"/>
            </a:rPr>
            <a:t>　普通建設事業については、令和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年度からの繰越により令和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年度も老朽化及び耐震対策として学校施設環境改善交付金と起債を活用し、萩野小学校校舎棟大規模改修工事を行った。</a:t>
          </a:r>
        </a:p>
        <a:p>
          <a:r>
            <a:rPr kumimoji="1" lang="ja-JP" altLang="en-US" sz="1100">
              <a:latin typeface="ＭＳ Ｐゴシック" panose="020B0600070205080204" pitchFamily="50" charset="-128"/>
              <a:ea typeface="ＭＳ Ｐゴシック" panose="020B0600070205080204" pitchFamily="50" charset="-128"/>
            </a:rPr>
            <a:t>　災害復旧事業費については平成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年度については港湾施設が台風被害を受けたが、翌年度に繰越したことより、平成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年度については増となっている。平成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年度には、胆振東部地震で被害を受けたが、一部事業を翌年度繰越したことにより、令和元年度については増となった。令和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年度については、萩の里自然公園法面崩落箇所復旧により被害を受けたが、翌年度に繰越したことより、令和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年度は増となっている。</a:t>
          </a:r>
        </a:p>
        <a:p>
          <a:r>
            <a:rPr kumimoji="1" lang="ja-JP" altLang="en-US" sz="1100">
              <a:latin typeface="ＭＳ Ｐゴシック" panose="020B0600070205080204" pitchFamily="50" charset="-128"/>
              <a:ea typeface="ＭＳ Ｐゴシック" panose="020B0600070205080204" pitchFamily="50" charset="-128"/>
            </a:rPr>
            <a:t>　繰出金については、令和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年度特別養護老人ホーム事業特別会計が民営化となり、令和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年度に公債費全額を繰上償還したことにより繰出金が増加している。今後も社会保障費の増加に伴い、介護保険事業特別会計及び後期高齢者医療事業特別会計への繰出金が増加すると予想される。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15,721
15,426
425.64
12,970,222
12,625,348
336,450
6,392,077
8,784,222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160927</xdr:rowOff>
    </xdr:from>
    <xdr:to>
      <xdr:col>24</xdr:col>
      <xdr:colOff>63500</xdr:colOff>
      <xdr:row>33</xdr:row>
      <xdr:rowOff>46954</xdr:rowOff>
    </xdr:to>
    <xdr:cxnSp macro="">
      <xdr:nvCxnSpPr>
        <xdr:cNvPr id="63" name="直線コネクタ 62"/>
        <xdr:cNvCxnSpPr/>
      </xdr:nvCxnSpPr>
      <xdr:spPr>
        <a:xfrm flipV="1">
          <a:off x="3797300" y="5647327"/>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46954</xdr:rowOff>
    </xdr:from>
    <xdr:to>
      <xdr:col>19</xdr:col>
      <xdr:colOff>177800</xdr:colOff>
      <xdr:row>33</xdr:row>
      <xdr:rowOff>137740</xdr:rowOff>
    </xdr:to>
    <xdr:cxnSp macro="">
      <xdr:nvCxnSpPr>
        <xdr:cNvPr id="66" name="直線コネクタ 65"/>
        <xdr:cNvCxnSpPr/>
      </xdr:nvCxnSpPr>
      <xdr:spPr>
        <a:xfrm flipV="1">
          <a:off x="2908300" y="5704804"/>
          <a:ext cx="889000" cy="9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131536</xdr:rowOff>
    </xdr:from>
    <xdr:to>
      <xdr:col>15</xdr:col>
      <xdr:colOff>50800</xdr:colOff>
      <xdr:row>33</xdr:row>
      <xdr:rowOff>137740</xdr:rowOff>
    </xdr:to>
    <xdr:cxnSp macro="">
      <xdr:nvCxnSpPr>
        <xdr:cNvPr id="69" name="直線コネクタ 68"/>
        <xdr:cNvCxnSpPr/>
      </xdr:nvCxnSpPr>
      <xdr:spPr>
        <a:xfrm>
          <a:off x="2019300" y="5789386"/>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131536</xdr:rowOff>
    </xdr:from>
    <xdr:to>
      <xdr:col>10</xdr:col>
      <xdr:colOff>114300</xdr:colOff>
      <xdr:row>34</xdr:row>
      <xdr:rowOff>4826</xdr:rowOff>
    </xdr:to>
    <xdr:cxnSp macro="">
      <xdr:nvCxnSpPr>
        <xdr:cNvPr id="72" name="直線コネクタ 71"/>
        <xdr:cNvCxnSpPr/>
      </xdr:nvCxnSpPr>
      <xdr:spPr>
        <a:xfrm flipV="1">
          <a:off x="1130300" y="5789386"/>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110127</xdr:rowOff>
    </xdr:from>
    <xdr:to>
      <xdr:col>24</xdr:col>
      <xdr:colOff>114300</xdr:colOff>
      <xdr:row>33</xdr:row>
      <xdr:rowOff>40277</xdr:rowOff>
    </xdr:to>
    <xdr:sp macro="" textlink="">
      <xdr:nvSpPr>
        <xdr:cNvPr id="82" name="楕円 81"/>
        <xdr:cNvSpPr/>
      </xdr:nvSpPr>
      <xdr:spPr>
        <a:xfrm>
          <a:off x="4584700" y="5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133004</xdr:rowOff>
    </xdr:from>
    <xdr:ext cx="469744" cy="259045"/>
    <xdr:sp macro="" textlink="">
      <xdr:nvSpPr>
        <xdr:cNvPr id="83" name="議会費該当値テキスト"/>
        <xdr:cNvSpPr txBox="1"/>
      </xdr:nvSpPr>
      <xdr:spPr>
        <a:xfrm>
          <a:off x="4686300" y="54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167604</xdr:rowOff>
    </xdr:from>
    <xdr:to>
      <xdr:col>20</xdr:col>
      <xdr:colOff>38100</xdr:colOff>
      <xdr:row>33</xdr:row>
      <xdr:rowOff>97754</xdr:rowOff>
    </xdr:to>
    <xdr:sp macro="" textlink="">
      <xdr:nvSpPr>
        <xdr:cNvPr id="84" name="楕円 83"/>
        <xdr:cNvSpPr/>
      </xdr:nvSpPr>
      <xdr:spPr>
        <a:xfrm>
          <a:off x="3746500" y="56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114281</xdr:rowOff>
    </xdr:from>
    <xdr:ext cx="469744" cy="259045"/>
    <xdr:sp macro="" textlink="">
      <xdr:nvSpPr>
        <xdr:cNvPr id="85" name="テキスト ボックス 84"/>
        <xdr:cNvSpPr txBox="1"/>
      </xdr:nvSpPr>
      <xdr:spPr>
        <a:xfrm>
          <a:off x="3562428" y="542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86940</xdr:rowOff>
    </xdr:from>
    <xdr:to>
      <xdr:col>15</xdr:col>
      <xdr:colOff>101600</xdr:colOff>
      <xdr:row>34</xdr:row>
      <xdr:rowOff>17090</xdr:rowOff>
    </xdr:to>
    <xdr:sp macro="" textlink="">
      <xdr:nvSpPr>
        <xdr:cNvPr id="86" name="楕円 85"/>
        <xdr:cNvSpPr/>
      </xdr:nvSpPr>
      <xdr:spPr>
        <a:xfrm>
          <a:off x="2857500" y="5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33617</xdr:rowOff>
    </xdr:from>
    <xdr:ext cx="469744" cy="259045"/>
    <xdr:sp macro="" textlink="">
      <xdr:nvSpPr>
        <xdr:cNvPr id="87" name="テキスト ボックス 86"/>
        <xdr:cNvSpPr txBox="1"/>
      </xdr:nvSpPr>
      <xdr:spPr>
        <a:xfrm>
          <a:off x="2673428" y="552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80736</xdr:rowOff>
    </xdr:from>
    <xdr:to>
      <xdr:col>10</xdr:col>
      <xdr:colOff>165100</xdr:colOff>
      <xdr:row>34</xdr:row>
      <xdr:rowOff>10886</xdr:rowOff>
    </xdr:to>
    <xdr:sp macro="" textlink="">
      <xdr:nvSpPr>
        <xdr:cNvPr id="88" name="楕円 87"/>
        <xdr:cNvSpPr/>
      </xdr:nvSpPr>
      <xdr:spPr>
        <a:xfrm>
          <a:off x="1968500" y="5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27413</xdr:rowOff>
    </xdr:from>
    <xdr:ext cx="469744" cy="259045"/>
    <xdr:sp macro="" textlink="">
      <xdr:nvSpPr>
        <xdr:cNvPr id="89" name="テキスト ボックス 88"/>
        <xdr:cNvSpPr txBox="1"/>
      </xdr:nvSpPr>
      <xdr:spPr>
        <a:xfrm>
          <a:off x="1784428" y="551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125476</xdr:rowOff>
    </xdr:from>
    <xdr:to>
      <xdr:col>6</xdr:col>
      <xdr:colOff>38100</xdr:colOff>
      <xdr:row>34</xdr:row>
      <xdr:rowOff>55626</xdr:rowOff>
    </xdr:to>
    <xdr:sp macro="" textlink="">
      <xdr:nvSpPr>
        <xdr:cNvPr id="90" name="楕円 89"/>
        <xdr:cNvSpPr/>
      </xdr:nvSpPr>
      <xdr:spPr>
        <a:xfrm>
          <a:off x="1079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72153</xdr:rowOff>
    </xdr:from>
    <xdr:ext cx="469744" cy="259045"/>
    <xdr:sp macro="" textlink="">
      <xdr:nvSpPr>
        <xdr:cNvPr id="91" name="テキスト ボックス 90"/>
        <xdr:cNvSpPr txBox="1"/>
      </xdr:nvSpPr>
      <xdr:spPr>
        <a:xfrm>
          <a:off x="895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112437</xdr:rowOff>
    </xdr:from>
    <xdr:to>
      <xdr:col>24</xdr:col>
      <xdr:colOff>63500</xdr:colOff>
      <xdr:row>54</xdr:row>
      <xdr:rowOff>160868</xdr:rowOff>
    </xdr:to>
    <xdr:cxnSp macro="">
      <xdr:nvCxnSpPr>
        <xdr:cNvPr id="118" name="直線コネクタ 117"/>
        <xdr:cNvCxnSpPr/>
      </xdr:nvCxnSpPr>
      <xdr:spPr>
        <a:xfrm flipV="1">
          <a:off x="3797300" y="9370737"/>
          <a:ext cx="8382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160868</xdr:rowOff>
    </xdr:from>
    <xdr:to>
      <xdr:col>19</xdr:col>
      <xdr:colOff>177800</xdr:colOff>
      <xdr:row>56</xdr:row>
      <xdr:rowOff>1205</xdr:rowOff>
    </xdr:to>
    <xdr:cxnSp macro="">
      <xdr:nvCxnSpPr>
        <xdr:cNvPr id="121" name="直線コネクタ 120"/>
        <xdr:cNvCxnSpPr/>
      </xdr:nvCxnSpPr>
      <xdr:spPr>
        <a:xfrm flipV="1">
          <a:off x="2908300" y="9419168"/>
          <a:ext cx="889000" cy="18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1205</xdr:rowOff>
    </xdr:from>
    <xdr:to>
      <xdr:col>15</xdr:col>
      <xdr:colOff>50800</xdr:colOff>
      <xdr:row>56</xdr:row>
      <xdr:rowOff>62186</xdr:rowOff>
    </xdr:to>
    <xdr:cxnSp macro="">
      <xdr:nvCxnSpPr>
        <xdr:cNvPr id="124" name="直線コネクタ 123"/>
        <xdr:cNvCxnSpPr/>
      </xdr:nvCxnSpPr>
      <xdr:spPr>
        <a:xfrm flipV="1">
          <a:off x="2019300" y="9602405"/>
          <a:ext cx="889000" cy="6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136911</xdr:rowOff>
    </xdr:from>
    <xdr:to>
      <xdr:col>10</xdr:col>
      <xdr:colOff>114300</xdr:colOff>
      <xdr:row>56</xdr:row>
      <xdr:rowOff>62186</xdr:rowOff>
    </xdr:to>
    <xdr:cxnSp macro="">
      <xdr:nvCxnSpPr>
        <xdr:cNvPr id="127" name="直線コネクタ 126"/>
        <xdr:cNvCxnSpPr/>
      </xdr:nvCxnSpPr>
      <xdr:spPr>
        <a:xfrm>
          <a:off x="1130300" y="9566661"/>
          <a:ext cx="889000" cy="9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25525</xdr:rowOff>
    </xdr:from>
    <xdr:ext cx="599010" cy="259045"/>
    <xdr:sp macro="" textlink="">
      <xdr:nvSpPr>
        <xdr:cNvPr id="131" name="テキスト ボックス 130"/>
        <xdr:cNvSpPr txBox="1"/>
      </xdr:nvSpPr>
      <xdr:spPr>
        <a:xfrm>
          <a:off x="830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61637</xdr:rowOff>
    </xdr:from>
    <xdr:to>
      <xdr:col>24</xdr:col>
      <xdr:colOff>114300</xdr:colOff>
      <xdr:row>54</xdr:row>
      <xdr:rowOff>163237</xdr:rowOff>
    </xdr:to>
    <xdr:sp macro="" textlink="">
      <xdr:nvSpPr>
        <xdr:cNvPr id="137" name="楕円 136"/>
        <xdr:cNvSpPr/>
      </xdr:nvSpPr>
      <xdr:spPr>
        <a:xfrm>
          <a:off x="4584700" y="93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84514</xdr:rowOff>
    </xdr:from>
    <xdr:ext cx="599010" cy="259045"/>
    <xdr:sp macro="" textlink="">
      <xdr:nvSpPr>
        <xdr:cNvPr id="138" name="総務費該当値テキスト"/>
        <xdr:cNvSpPr txBox="1"/>
      </xdr:nvSpPr>
      <xdr:spPr>
        <a:xfrm>
          <a:off x="4686300" y="917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110068</xdr:rowOff>
    </xdr:from>
    <xdr:to>
      <xdr:col>20</xdr:col>
      <xdr:colOff>38100</xdr:colOff>
      <xdr:row>55</xdr:row>
      <xdr:rowOff>40218</xdr:rowOff>
    </xdr:to>
    <xdr:sp macro="" textlink="">
      <xdr:nvSpPr>
        <xdr:cNvPr id="139" name="楕円 138"/>
        <xdr:cNvSpPr/>
      </xdr:nvSpPr>
      <xdr:spPr>
        <a:xfrm>
          <a:off x="3746500" y="93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56745</xdr:rowOff>
    </xdr:from>
    <xdr:ext cx="599010" cy="259045"/>
    <xdr:sp macro="" textlink="">
      <xdr:nvSpPr>
        <xdr:cNvPr id="140" name="テキスト ボックス 139"/>
        <xdr:cNvSpPr txBox="1"/>
      </xdr:nvSpPr>
      <xdr:spPr>
        <a:xfrm>
          <a:off x="3497795" y="914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121855</xdr:rowOff>
    </xdr:from>
    <xdr:to>
      <xdr:col>15</xdr:col>
      <xdr:colOff>101600</xdr:colOff>
      <xdr:row>56</xdr:row>
      <xdr:rowOff>52005</xdr:rowOff>
    </xdr:to>
    <xdr:sp macro="" textlink="">
      <xdr:nvSpPr>
        <xdr:cNvPr id="141" name="楕円 140"/>
        <xdr:cNvSpPr/>
      </xdr:nvSpPr>
      <xdr:spPr>
        <a:xfrm>
          <a:off x="2857500" y="9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43132</xdr:rowOff>
    </xdr:from>
    <xdr:ext cx="599010" cy="259045"/>
    <xdr:sp macro="" textlink="">
      <xdr:nvSpPr>
        <xdr:cNvPr id="142" name="テキスト ボックス 141"/>
        <xdr:cNvSpPr txBox="1"/>
      </xdr:nvSpPr>
      <xdr:spPr>
        <a:xfrm>
          <a:off x="2608795" y="964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11386</xdr:rowOff>
    </xdr:from>
    <xdr:to>
      <xdr:col>10</xdr:col>
      <xdr:colOff>165100</xdr:colOff>
      <xdr:row>56</xdr:row>
      <xdr:rowOff>112986</xdr:rowOff>
    </xdr:to>
    <xdr:sp macro="" textlink="">
      <xdr:nvSpPr>
        <xdr:cNvPr id="143" name="楕円 142"/>
        <xdr:cNvSpPr/>
      </xdr:nvSpPr>
      <xdr:spPr>
        <a:xfrm>
          <a:off x="1968500" y="9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104113</xdr:rowOff>
    </xdr:from>
    <xdr:ext cx="534377" cy="259045"/>
    <xdr:sp macro="" textlink="">
      <xdr:nvSpPr>
        <xdr:cNvPr id="144" name="テキスト ボックス 143"/>
        <xdr:cNvSpPr txBox="1"/>
      </xdr:nvSpPr>
      <xdr:spPr>
        <a:xfrm>
          <a:off x="1752111" y="97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86111</xdr:rowOff>
    </xdr:from>
    <xdr:to>
      <xdr:col>6</xdr:col>
      <xdr:colOff>38100</xdr:colOff>
      <xdr:row>56</xdr:row>
      <xdr:rowOff>16261</xdr:rowOff>
    </xdr:to>
    <xdr:sp macro="" textlink="">
      <xdr:nvSpPr>
        <xdr:cNvPr id="145" name="楕円 144"/>
        <xdr:cNvSpPr/>
      </xdr:nvSpPr>
      <xdr:spPr>
        <a:xfrm>
          <a:off x="1079500" y="95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32788</xdr:rowOff>
    </xdr:from>
    <xdr:ext cx="599010" cy="259045"/>
    <xdr:sp macro="" textlink="">
      <xdr:nvSpPr>
        <xdr:cNvPr id="146" name="テキスト ボックス 145"/>
        <xdr:cNvSpPr txBox="1"/>
      </xdr:nvSpPr>
      <xdr:spPr>
        <a:xfrm>
          <a:off x="830795" y="929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107597</xdr:rowOff>
    </xdr:from>
    <xdr:to>
      <xdr:col>24</xdr:col>
      <xdr:colOff>62865</xdr:colOff>
      <xdr:row>78</xdr:row>
      <xdr:rowOff>40145</xdr:rowOff>
    </xdr:to>
    <xdr:cxnSp macro="">
      <xdr:nvCxnSpPr>
        <xdr:cNvPr id="171" name="直線コネクタ 170"/>
        <xdr:cNvCxnSpPr/>
      </xdr:nvCxnSpPr>
      <xdr:spPr>
        <a:xfrm flipV="1">
          <a:off x="4633595" y="12451997"/>
          <a:ext cx="1270" cy="96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43972</xdr:rowOff>
    </xdr:from>
    <xdr:ext cx="599010" cy="259045"/>
    <xdr:sp macro="" textlink="">
      <xdr:nvSpPr>
        <xdr:cNvPr id="172" name="民生費最小値テキスト"/>
        <xdr:cNvSpPr txBox="1"/>
      </xdr:nvSpPr>
      <xdr:spPr>
        <a:xfrm>
          <a:off x="4686300" y="1341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40145</xdr:rowOff>
    </xdr:from>
    <xdr:to>
      <xdr:col>24</xdr:col>
      <xdr:colOff>152400</xdr:colOff>
      <xdr:row>78</xdr:row>
      <xdr:rowOff>40145</xdr:rowOff>
    </xdr:to>
    <xdr:cxnSp macro="">
      <xdr:nvCxnSpPr>
        <xdr:cNvPr id="173" name="直線コネクタ 172"/>
        <xdr:cNvCxnSpPr/>
      </xdr:nvCxnSpPr>
      <xdr:spPr>
        <a:xfrm>
          <a:off x="4546600" y="1341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54274</xdr:rowOff>
    </xdr:from>
    <xdr:ext cx="599010" cy="259045"/>
    <xdr:sp macro="" textlink="">
      <xdr:nvSpPr>
        <xdr:cNvPr id="174" name="民生費最大値テキスト"/>
        <xdr:cNvSpPr txBox="1"/>
      </xdr:nvSpPr>
      <xdr:spPr>
        <a:xfrm>
          <a:off x="4686300" y="122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107597</xdr:rowOff>
    </xdr:from>
    <xdr:to>
      <xdr:col>24</xdr:col>
      <xdr:colOff>152400</xdr:colOff>
      <xdr:row>72</xdr:row>
      <xdr:rowOff>107597</xdr:rowOff>
    </xdr:to>
    <xdr:cxnSp macro="">
      <xdr:nvCxnSpPr>
        <xdr:cNvPr id="175" name="直線コネクタ 174"/>
        <xdr:cNvCxnSpPr/>
      </xdr:nvCxnSpPr>
      <xdr:spPr>
        <a:xfrm>
          <a:off x="4546600" y="1245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105799</xdr:rowOff>
    </xdr:from>
    <xdr:to>
      <xdr:col>24</xdr:col>
      <xdr:colOff>63500</xdr:colOff>
      <xdr:row>74</xdr:row>
      <xdr:rowOff>22596</xdr:rowOff>
    </xdr:to>
    <xdr:cxnSp macro="">
      <xdr:nvCxnSpPr>
        <xdr:cNvPr id="176" name="直線コネクタ 175"/>
        <xdr:cNvCxnSpPr/>
      </xdr:nvCxnSpPr>
      <xdr:spPr>
        <a:xfrm>
          <a:off x="3797300" y="12621649"/>
          <a:ext cx="838200" cy="8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124454</xdr:rowOff>
    </xdr:from>
    <xdr:ext cx="599010" cy="259045"/>
    <xdr:sp macro="" textlink="">
      <xdr:nvSpPr>
        <xdr:cNvPr id="177" name="民生費平均値テキスト"/>
        <xdr:cNvSpPr txBox="1"/>
      </xdr:nvSpPr>
      <xdr:spPr>
        <a:xfrm>
          <a:off x="4686300" y="12983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146028</xdr:rowOff>
    </xdr:from>
    <xdr:to>
      <xdr:col>24</xdr:col>
      <xdr:colOff>114300</xdr:colOff>
      <xdr:row>76</xdr:row>
      <xdr:rowOff>76178</xdr:rowOff>
    </xdr:to>
    <xdr:sp macro="" textlink="">
      <xdr:nvSpPr>
        <xdr:cNvPr id="178" name="フローチャート: 判断 177"/>
        <xdr:cNvSpPr/>
      </xdr:nvSpPr>
      <xdr:spPr>
        <a:xfrm>
          <a:off x="4584700" y="1300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37203</xdr:rowOff>
    </xdr:from>
    <xdr:to>
      <xdr:col>19</xdr:col>
      <xdr:colOff>177800</xdr:colOff>
      <xdr:row>73</xdr:row>
      <xdr:rowOff>105799</xdr:rowOff>
    </xdr:to>
    <xdr:cxnSp macro="">
      <xdr:nvCxnSpPr>
        <xdr:cNvPr id="179" name="直線コネクタ 178"/>
        <xdr:cNvCxnSpPr/>
      </xdr:nvCxnSpPr>
      <xdr:spPr>
        <a:xfrm>
          <a:off x="2908300" y="12210153"/>
          <a:ext cx="889000" cy="4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89921</xdr:rowOff>
    </xdr:from>
    <xdr:to>
      <xdr:col>20</xdr:col>
      <xdr:colOff>38100</xdr:colOff>
      <xdr:row>76</xdr:row>
      <xdr:rowOff>20070</xdr:rowOff>
    </xdr:to>
    <xdr:sp macro="" textlink="">
      <xdr:nvSpPr>
        <xdr:cNvPr id="180" name="フローチャート: 判断 179"/>
        <xdr:cNvSpPr/>
      </xdr:nvSpPr>
      <xdr:spPr>
        <a:xfrm>
          <a:off x="3746500" y="12948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11199</xdr:rowOff>
    </xdr:from>
    <xdr:ext cx="599010" cy="259045"/>
    <xdr:sp macro="" textlink="">
      <xdr:nvSpPr>
        <xdr:cNvPr id="181" name="テキスト ボックス 180"/>
        <xdr:cNvSpPr txBox="1"/>
      </xdr:nvSpPr>
      <xdr:spPr>
        <a:xfrm>
          <a:off x="3497795" y="1304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37203</xdr:rowOff>
    </xdr:from>
    <xdr:to>
      <xdr:col>15</xdr:col>
      <xdr:colOff>50800</xdr:colOff>
      <xdr:row>75</xdr:row>
      <xdr:rowOff>155214</xdr:rowOff>
    </xdr:to>
    <xdr:cxnSp macro="">
      <xdr:nvCxnSpPr>
        <xdr:cNvPr id="182" name="直線コネクタ 181"/>
        <xdr:cNvCxnSpPr/>
      </xdr:nvCxnSpPr>
      <xdr:spPr>
        <a:xfrm flipV="1">
          <a:off x="2019300" y="12210153"/>
          <a:ext cx="889000" cy="8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99081</xdr:rowOff>
    </xdr:from>
    <xdr:to>
      <xdr:col>15</xdr:col>
      <xdr:colOff>101600</xdr:colOff>
      <xdr:row>77</xdr:row>
      <xdr:rowOff>29231</xdr:rowOff>
    </xdr:to>
    <xdr:sp macro="" textlink="">
      <xdr:nvSpPr>
        <xdr:cNvPr id="183" name="フローチャート: 判断 182"/>
        <xdr:cNvSpPr/>
      </xdr:nvSpPr>
      <xdr:spPr>
        <a:xfrm>
          <a:off x="28575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20358</xdr:rowOff>
    </xdr:from>
    <xdr:ext cx="599010" cy="259045"/>
    <xdr:sp macro="" textlink="">
      <xdr:nvSpPr>
        <xdr:cNvPr id="184" name="テキスト ボックス 183"/>
        <xdr:cNvSpPr txBox="1"/>
      </xdr:nvSpPr>
      <xdr:spPr>
        <a:xfrm>
          <a:off x="2608795" y="1322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155214</xdr:rowOff>
    </xdr:from>
    <xdr:to>
      <xdr:col>10</xdr:col>
      <xdr:colOff>114300</xdr:colOff>
      <xdr:row>76</xdr:row>
      <xdr:rowOff>74868</xdr:rowOff>
    </xdr:to>
    <xdr:cxnSp macro="">
      <xdr:nvCxnSpPr>
        <xdr:cNvPr id="185" name="直線コネクタ 184"/>
        <xdr:cNvCxnSpPr/>
      </xdr:nvCxnSpPr>
      <xdr:spPr>
        <a:xfrm flipV="1">
          <a:off x="1130300" y="13013964"/>
          <a:ext cx="889000" cy="9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6" name="フローチャート: 判断 185"/>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52948</xdr:rowOff>
    </xdr:from>
    <xdr:ext cx="599010" cy="259045"/>
    <xdr:sp macro="" textlink="">
      <xdr:nvSpPr>
        <xdr:cNvPr id="187" name="テキスト ボックス 186"/>
        <xdr:cNvSpPr txBox="1"/>
      </xdr:nvSpPr>
      <xdr:spPr>
        <a:xfrm>
          <a:off x="1719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88" name="フローチャート: 判断 187"/>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95194</xdr:rowOff>
    </xdr:from>
    <xdr:ext cx="599010" cy="259045"/>
    <xdr:sp macro="" textlink="">
      <xdr:nvSpPr>
        <xdr:cNvPr id="189" name="テキスト ボックス 188"/>
        <xdr:cNvSpPr txBox="1"/>
      </xdr:nvSpPr>
      <xdr:spPr>
        <a:xfrm>
          <a:off x="830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143246</xdr:rowOff>
    </xdr:from>
    <xdr:to>
      <xdr:col>24</xdr:col>
      <xdr:colOff>114300</xdr:colOff>
      <xdr:row>74</xdr:row>
      <xdr:rowOff>73396</xdr:rowOff>
    </xdr:to>
    <xdr:sp macro="" textlink="">
      <xdr:nvSpPr>
        <xdr:cNvPr id="195" name="楕円 194"/>
        <xdr:cNvSpPr/>
      </xdr:nvSpPr>
      <xdr:spPr>
        <a:xfrm>
          <a:off x="4584700" y="126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166123</xdr:rowOff>
    </xdr:from>
    <xdr:ext cx="599010" cy="259045"/>
    <xdr:sp macro="" textlink="">
      <xdr:nvSpPr>
        <xdr:cNvPr id="196" name="民生費該当値テキスト"/>
        <xdr:cNvSpPr txBox="1"/>
      </xdr:nvSpPr>
      <xdr:spPr>
        <a:xfrm>
          <a:off x="4686300" y="1251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54999</xdr:rowOff>
    </xdr:from>
    <xdr:to>
      <xdr:col>20</xdr:col>
      <xdr:colOff>38100</xdr:colOff>
      <xdr:row>73</xdr:row>
      <xdr:rowOff>156599</xdr:rowOff>
    </xdr:to>
    <xdr:sp macro="" textlink="">
      <xdr:nvSpPr>
        <xdr:cNvPr id="197" name="楕円 196"/>
        <xdr:cNvSpPr/>
      </xdr:nvSpPr>
      <xdr:spPr>
        <a:xfrm>
          <a:off x="3746500" y="125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1676</xdr:rowOff>
    </xdr:from>
    <xdr:ext cx="599010" cy="259045"/>
    <xdr:sp macro="" textlink="">
      <xdr:nvSpPr>
        <xdr:cNvPr id="198" name="テキスト ボックス 197"/>
        <xdr:cNvSpPr txBox="1"/>
      </xdr:nvSpPr>
      <xdr:spPr>
        <a:xfrm>
          <a:off x="3497795" y="1234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157853</xdr:rowOff>
    </xdr:from>
    <xdr:to>
      <xdr:col>15</xdr:col>
      <xdr:colOff>101600</xdr:colOff>
      <xdr:row>71</xdr:row>
      <xdr:rowOff>88003</xdr:rowOff>
    </xdr:to>
    <xdr:sp macro="" textlink="">
      <xdr:nvSpPr>
        <xdr:cNvPr id="199" name="楕円 198"/>
        <xdr:cNvSpPr/>
      </xdr:nvSpPr>
      <xdr:spPr>
        <a:xfrm>
          <a:off x="2857500" y="12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104530</xdr:rowOff>
    </xdr:from>
    <xdr:ext cx="599010" cy="259045"/>
    <xdr:sp macro="" textlink="">
      <xdr:nvSpPr>
        <xdr:cNvPr id="200" name="テキスト ボックス 199"/>
        <xdr:cNvSpPr txBox="1"/>
      </xdr:nvSpPr>
      <xdr:spPr>
        <a:xfrm>
          <a:off x="2608795" y="119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104415</xdr:rowOff>
    </xdr:from>
    <xdr:to>
      <xdr:col>10</xdr:col>
      <xdr:colOff>165100</xdr:colOff>
      <xdr:row>76</xdr:row>
      <xdr:rowOff>34565</xdr:rowOff>
    </xdr:to>
    <xdr:sp macro="" textlink="">
      <xdr:nvSpPr>
        <xdr:cNvPr id="201" name="楕円 200"/>
        <xdr:cNvSpPr/>
      </xdr:nvSpPr>
      <xdr:spPr>
        <a:xfrm>
          <a:off x="1968500" y="129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51092</xdr:rowOff>
    </xdr:from>
    <xdr:ext cx="599010" cy="259045"/>
    <xdr:sp macro="" textlink="">
      <xdr:nvSpPr>
        <xdr:cNvPr id="202" name="テキスト ボックス 201"/>
        <xdr:cNvSpPr txBox="1"/>
      </xdr:nvSpPr>
      <xdr:spPr>
        <a:xfrm>
          <a:off x="1719795" y="127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24068</xdr:rowOff>
    </xdr:from>
    <xdr:to>
      <xdr:col>6</xdr:col>
      <xdr:colOff>38100</xdr:colOff>
      <xdr:row>76</xdr:row>
      <xdr:rowOff>125668</xdr:rowOff>
    </xdr:to>
    <xdr:sp macro="" textlink="">
      <xdr:nvSpPr>
        <xdr:cNvPr id="203" name="楕円 202"/>
        <xdr:cNvSpPr/>
      </xdr:nvSpPr>
      <xdr:spPr>
        <a:xfrm>
          <a:off x="1079500" y="130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142196</xdr:rowOff>
    </xdr:from>
    <xdr:ext cx="599010" cy="259045"/>
    <xdr:sp macro="" textlink="">
      <xdr:nvSpPr>
        <xdr:cNvPr id="204" name="テキスト ボックス 203"/>
        <xdr:cNvSpPr txBox="1"/>
      </xdr:nvSpPr>
      <xdr:spPr>
        <a:xfrm>
          <a:off x="830795" y="1282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28" name="直線コネクタ 227"/>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29" name="衛生費最小値テキスト"/>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0" name="直線コネクタ 229"/>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1" name="衛生費最大値テキスト"/>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2" name="直線コネクタ 231"/>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23654</xdr:rowOff>
    </xdr:from>
    <xdr:to>
      <xdr:col>24</xdr:col>
      <xdr:colOff>63500</xdr:colOff>
      <xdr:row>95</xdr:row>
      <xdr:rowOff>90360</xdr:rowOff>
    </xdr:to>
    <xdr:cxnSp macro="">
      <xdr:nvCxnSpPr>
        <xdr:cNvPr id="233" name="直線コネクタ 232"/>
        <xdr:cNvCxnSpPr/>
      </xdr:nvCxnSpPr>
      <xdr:spPr>
        <a:xfrm flipV="1">
          <a:off x="3797300" y="16311404"/>
          <a:ext cx="8382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4" name="衛生費平均値テキスト"/>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5" name="フローチャート: 判断 234"/>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90360</xdr:rowOff>
    </xdr:from>
    <xdr:to>
      <xdr:col>19</xdr:col>
      <xdr:colOff>177800</xdr:colOff>
      <xdr:row>96</xdr:row>
      <xdr:rowOff>28539</xdr:rowOff>
    </xdr:to>
    <xdr:cxnSp macro="">
      <xdr:nvCxnSpPr>
        <xdr:cNvPr id="236" name="直線コネクタ 235"/>
        <xdr:cNvCxnSpPr/>
      </xdr:nvCxnSpPr>
      <xdr:spPr>
        <a:xfrm flipV="1">
          <a:off x="2908300" y="16378110"/>
          <a:ext cx="8890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7" name="フローチャート: 判断 236"/>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38" name="テキスト ボックス 237"/>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28539</xdr:rowOff>
    </xdr:from>
    <xdr:to>
      <xdr:col>15</xdr:col>
      <xdr:colOff>50800</xdr:colOff>
      <xdr:row>96</xdr:row>
      <xdr:rowOff>126884</xdr:rowOff>
    </xdr:to>
    <xdr:cxnSp macro="">
      <xdr:nvCxnSpPr>
        <xdr:cNvPr id="239" name="直線コネクタ 238"/>
        <xdr:cNvCxnSpPr/>
      </xdr:nvCxnSpPr>
      <xdr:spPr>
        <a:xfrm flipV="1">
          <a:off x="2019300" y="16487739"/>
          <a:ext cx="889000" cy="9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0" name="フローチャート: 判断 239"/>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1" name="テキスト ボックス 240"/>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88638</xdr:rowOff>
    </xdr:from>
    <xdr:to>
      <xdr:col>10</xdr:col>
      <xdr:colOff>114300</xdr:colOff>
      <xdr:row>96</xdr:row>
      <xdr:rowOff>126884</xdr:rowOff>
    </xdr:to>
    <xdr:cxnSp macro="">
      <xdr:nvCxnSpPr>
        <xdr:cNvPr id="242" name="直線コネクタ 241"/>
        <xdr:cNvCxnSpPr/>
      </xdr:nvCxnSpPr>
      <xdr:spPr>
        <a:xfrm>
          <a:off x="1130300" y="16547838"/>
          <a:ext cx="889000" cy="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3" name="フローチャート: 判断 242"/>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61665</xdr:rowOff>
    </xdr:from>
    <xdr:ext cx="534377" cy="259045"/>
    <xdr:sp macro="" textlink="">
      <xdr:nvSpPr>
        <xdr:cNvPr id="244" name="テキスト ボックス 243"/>
        <xdr:cNvSpPr txBox="1"/>
      </xdr:nvSpPr>
      <xdr:spPr>
        <a:xfrm>
          <a:off x="1752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5" name="フローチャート: 判断 244"/>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58976</xdr:rowOff>
    </xdr:from>
    <xdr:ext cx="534377" cy="259045"/>
    <xdr:sp macro="" textlink="">
      <xdr:nvSpPr>
        <xdr:cNvPr id="246" name="テキスト ボックス 245"/>
        <xdr:cNvSpPr txBox="1"/>
      </xdr:nvSpPr>
      <xdr:spPr>
        <a:xfrm>
          <a:off x="863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144304</xdr:rowOff>
    </xdr:from>
    <xdr:to>
      <xdr:col>24</xdr:col>
      <xdr:colOff>114300</xdr:colOff>
      <xdr:row>95</xdr:row>
      <xdr:rowOff>74454</xdr:rowOff>
    </xdr:to>
    <xdr:sp macro="" textlink="">
      <xdr:nvSpPr>
        <xdr:cNvPr id="252" name="楕円 251"/>
        <xdr:cNvSpPr/>
      </xdr:nvSpPr>
      <xdr:spPr>
        <a:xfrm>
          <a:off x="4584700" y="162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167181</xdr:rowOff>
    </xdr:from>
    <xdr:ext cx="534377" cy="259045"/>
    <xdr:sp macro="" textlink="">
      <xdr:nvSpPr>
        <xdr:cNvPr id="253" name="衛生費該当値テキスト"/>
        <xdr:cNvSpPr txBox="1"/>
      </xdr:nvSpPr>
      <xdr:spPr>
        <a:xfrm>
          <a:off x="4686300" y="161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39560</xdr:rowOff>
    </xdr:from>
    <xdr:to>
      <xdr:col>20</xdr:col>
      <xdr:colOff>38100</xdr:colOff>
      <xdr:row>95</xdr:row>
      <xdr:rowOff>141160</xdr:rowOff>
    </xdr:to>
    <xdr:sp macro="" textlink="">
      <xdr:nvSpPr>
        <xdr:cNvPr id="254" name="楕円 253"/>
        <xdr:cNvSpPr/>
      </xdr:nvSpPr>
      <xdr:spPr>
        <a:xfrm>
          <a:off x="3746500" y="163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157687</xdr:rowOff>
    </xdr:from>
    <xdr:ext cx="534377" cy="259045"/>
    <xdr:sp macro="" textlink="">
      <xdr:nvSpPr>
        <xdr:cNvPr id="255" name="テキスト ボックス 254"/>
        <xdr:cNvSpPr txBox="1"/>
      </xdr:nvSpPr>
      <xdr:spPr>
        <a:xfrm>
          <a:off x="3530111" y="161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149189</xdr:rowOff>
    </xdr:from>
    <xdr:to>
      <xdr:col>15</xdr:col>
      <xdr:colOff>101600</xdr:colOff>
      <xdr:row>96</xdr:row>
      <xdr:rowOff>79339</xdr:rowOff>
    </xdr:to>
    <xdr:sp macro="" textlink="">
      <xdr:nvSpPr>
        <xdr:cNvPr id="256" name="楕円 255"/>
        <xdr:cNvSpPr/>
      </xdr:nvSpPr>
      <xdr:spPr>
        <a:xfrm>
          <a:off x="2857500" y="1643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95866</xdr:rowOff>
    </xdr:from>
    <xdr:ext cx="534377" cy="259045"/>
    <xdr:sp macro="" textlink="">
      <xdr:nvSpPr>
        <xdr:cNvPr id="257" name="テキスト ボックス 256"/>
        <xdr:cNvSpPr txBox="1"/>
      </xdr:nvSpPr>
      <xdr:spPr>
        <a:xfrm>
          <a:off x="2641111" y="162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76084</xdr:rowOff>
    </xdr:from>
    <xdr:to>
      <xdr:col>10</xdr:col>
      <xdr:colOff>165100</xdr:colOff>
      <xdr:row>97</xdr:row>
      <xdr:rowOff>6234</xdr:rowOff>
    </xdr:to>
    <xdr:sp macro="" textlink="">
      <xdr:nvSpPr>
        <xdr:cNvPr id="258" name="楕円 257"/>
        <xdr:cNvSpPr/>
      </xdr:nvSpPr>
      <xdr:spPr>
        <a:xfrm>
          <a:off x="1968500" y="1653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22761</xdr:rowOff>
    </xdr:from>
    <xdr:ext cx="534377" cy="259045"/>
    <xdr:sp macro="" textlink="">
      <xdr:nvSpPr>
        <xdr:cNvPr id="259" name="テキスト ボックス 258"/>
        <xdr:cNvSpPr txBox="1"/>
      </xdr:nvSpPr>
      <xdr:spPr>
        <a:xfrm>
          <a:off x="1752111" y="163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37838</xdr:rowOff>
    </xdr:from>
    <xdr:to>
      <xdr:col>6</xdr:col>
      <xdr:colOff>38100</xdr:colOff>
      <xdr:row>96</xdr:row>
      <xdr:rowOff>139438</xdr:rowOff>
    </xdr:to>
    <xdr:sp macro="" textlink="">
      <xdr:nvSpPr>
        <xdr:cNvPr id="260" name="楕円 259"/>
        <xdr:cNvSpPr/>
      </xdr:nvSpPr>
      <xdr:spPr>
        <a:xfrm>
          <a:off x="1079500" y="164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155965</xdr:rowOff>
    </xdr:from>
    <xdr:ext cx="534377" cy="259045"/>
    <xdr:sp macro="" textlink="">
      <xdr:nvSpPr>
        <xdr:cNvPr id="261" name="テキスト ボックス 260"/>
        <xdr:cNvSpPr txBox="1"/>
      </xdr:nvSpPr>
      <xdr:spPr>
        <a:xfrm>
          <a:off x="863111" y="162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3" name="直線コネクタ 282"/>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6" name="労働費最大値テキスト"/>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7" name="直線コネクタ 286"/>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37059</xdr:rowOff>
    </xdr:from>
    <xdr:to>
      <xdr:col>55</xdr:col>
      <xdr:colOff>0</xdr:colOff>
      <xdr:row>38</xdr:row>
      <xdr:rowOff>62891</xdr:rowOff>
    </xdr:to>
    <xdr:cxnSp macro="">
      <xdr:nvCxnSpPr>
        <xdr:cNvPr id="288" name="直線コネクタ 287"/>
        <xdr:cNvCxnSpPr/>
      </xdr:nvCxnSpPr>
      <xdr:spPr>
        <a:xfrm>
          <a:off x="9639300" y="6552159"/>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89" name="労働費平均値テキスト"/>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0" name="フローチャート: 判断 289"/>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37059</xdr:rowOff>
    </xdr:from>
    <xdr:to>
      <xdr:col>50</xdr:col>
      <xdr:colOff>114300</xdr:colOff>
      <xdr:row>38</xdr:row>
      <xdr:rowOff>80035</xdr:rowOff>
    </xdr:to>
    <xdr:cxnSp macro="">
      <xdr:nvCxnSpPr>
        <xdr:cNvPr id="291" name="直線コネクタ 290"/>
        <xdr:cNvCxnSpPr/>
      </xdr:nvCxnSpPr>
      <xdr:spPr>
        <a:xfrm flipV="1">
          <a:off x="8750300" y="6552159"/>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2" name="フローチャート: 判断 291"/>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3" name="テキスト ボックス 292"/>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80035</xdr:rowOff>
    </xdr:from>
    <xdr:to>
      <xdr:col>45</xdr:col>
      <xdr:colOff>177800</xdr:colOff>
      <xdr:row>38</xdr:row>
      <xdr:rowOff>81635</xdr:rowOff>
    </xdr:to>
    <xdr:cxnSp macro="">
      <xdr:nvCxnSpPr>
        <xdr:cNvPr id="294" name="直線コネクタ 293"/>
        <xdr:cNvCxnSpPr/>
      </xdr:nvCxnSpPr>
      <xdr:spPr>
        <a:xfrm flipV="1">
          <a:off x="7861300" y="659513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5" name="フローチャート: 判断 294"/>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6" name="テキスト ボックス 295"/>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144958</xdr:rowOff>
    </xdr:from>
    <xdr:to>
      <xdr:col>41</xdr:col>
      <xdr:colOff>50800</xdr:colOff>
      <xdr:row>38</xdr:row>
      <xdr:rowOff>81635</xdr:rowOff>
    </xdr:to>
    <xdr:cxnSp macro="">
      <xdr:nvCxnSpPr>
        <xdr:cNvPr id="297" name="直線コネクタ 296"/>
        <xdr:cNvCxnSpPr/>
      </xdr:nvCxnSpPr>
      <xdr:spPr>
        <a:xfrm>
          <a:off x="6972300" y="6488608"/>
          <a:ext cx="889000" cy="10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298" name="フローチャート: 判断 297"/>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299" name="テキスト ボックス 298"/>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0" name="フローチャート: 判断 299"/>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1" name="テキスト ボックス 300"/>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12091</xdr:rowOff>
    </xdr:from>
    <xdr:to>
      <xdr:col>55</xdr:col>
      <xdr:colOff>50800</xdr:colOff>
      <xdr:row>38</xdr:row>
      <xdr:rowOff>113691</xdr:rowOff>
    </xdr:to>
    <xdr:sp macro="" textlink="">
      <xdr:nvSpPr>
        <xdr:cNvPr id="307" name="楕円 306"/>
        <xdr:cNvSpPr/>
      </xdr:nvSpPr>
      <xdr:spPr>
        <a:xfrm>
          <a:off x="104267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116018</xdr:rowOff>
    </xdr:from>
    <xdr:ext cx="378565" cy="259045"/>
    <xdr:sp macro="" textlink="">
      <xdr:nvSpPr>
        <xdr:cNvPr id="308" name="労働費該当値テキスト"/>
        <xdr:cNvSpPr txBox="1"/>
      </xdr:nvSpPr>
      <xdr:spPr>
        <a:xfrm>
          <a:off x="10528300" y="64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157709</xdr:rowOff>
    </xdr:from>
    <xdr:to>
      <xdr:col>50</xdr:col>
      <xdr:colOff>165100</xdr:colOff>
      <xdr:row>38</xdr:row>
      <xdr:rowOff>87858</xdr:rowOff>
    </xdr:to>
    <xdr:sp macro="" textlink="">
      <xdr:nvSpPr>
        <xdr:cNvPr id="309" name="楕円 308"/>
        <xdr:cNvSpPr/>
      </xdr:nvSpPr>
      <xdr:spPr>
        <a:xfrm>
          <a:off x="95885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78986</xdr:rowOff>
    </xdr:from>
    <xdr:ext cx="378565" cy="259045"/>
    <xdr:sp macro="" textlink="">
      <xdr:nvSpPr>
        <xdr:cNvPr id="310" name="テキスト ボックス 309"/>
        <xdr:cNvSpPr txBox="1"/>
      </xdr:nvSpPr>
      <xdr:spPr>
        <a:xfrm>
          <a:off x="9450017" y="65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29235</xdr:rowOff>
    </xdr:from>
    <xdr:to>
      <xdr:col>46</xdr:col>
      <xdr:colOff>38100</xdr:colOff>
      <xdr:row>38</xdr:row>
      <xdr:rowOff>130835</xdr:rowOff>
    </xdr:to>
    <xdr:sp macro="" textlink="">
      <xdr:nvSpPr>
        <xdr:cNvPr id="311" name="楕円 310"/>
        <xdr:cNvSpPr/>
      </xdr:nvSpPr>
      <xdr:spPr>
        <a:xfrm>
          <a:off x="8699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121962</xdr:rowOff>
    </xdr:from>
    <xdr:ext cx="378565" cy="259045"/>
    <xdr:sp macro="" textlink="">
      <xdr:nvSpPr>
        <xdr:cNvPr id="312" name="テキスト ボックス 311"/>
        <xdr:cNvSpPr txBox="1"/>
      </xdr:nvSpPr>
      <xdr:spPr>
        <a:xfrm>
          <a:off x="8561017" y="6637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30835</xdr:rowOff>
    </xdr:from>
    <xdr:to>
      <xdr:col>41</xdr:col>
      <xdr:colOff>101600</xdr:colOff>
      <xdr:row>38</xdr:row>
      <xdr:rowOff>132435</xdr:rowOff>
    </xdr:to>
    <xdr:sp macro="" textlink="">
      <xdr:nvSpPr>
        <xdr:cNvPr id="313" name="楕円 312"/>
        <xdr:cNvSpPr/>
      </xdr:nvSpPr>
      <xdr:spPr>
        <a:xfrm>
          <a:off x="7810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123562</xdr:rowOff>
    </xdr:from>
    <xdr:ext cx="378565" cy="259045"/>
    <xdr:sp macro="" textlink="">
      <xdr:nvSpPr>
        <xdr:cNvPr id="314" name="テキスト ボックス 313"/>
        <xdr:cNvSpPr txBox="1"/>
      </xdr:nvSpPr>
      <xdr:spPr>
        <a:xfrm>
          <a:off x="7672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94158</xdr:rowOff>
    </xdr:from>
    <xdr:to>
      <xdr:col>36</xdr:col>
      <xdr:colOff>165100</xdr:colOff>
      <xdr:row>38</xdr:row>
      <xdr:rowOff>24308</xdr:rowOff>
    </xdr:to>
    <xdr:sp macro="" textlink="">
      <xdr:nvSpPr>
        <xdr:cNvPr id="315" name="楕円 314"/>
        <xdr:cNvSpPr/>
      </xdr:nvSpPr>
      <xdr:spPr>
        <a:xfrm>
          <a:off x="6921500" y="64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40835</xdr:rowOff>
    </xdr:from>
    <xdr:ext cx="378565" cy="259045"/>
    <xdr:sp macro="" textlink="">
      <xdr:nvSpPr>
        <xdr:cNvPr id="316" name="テキスト ボックス 315"/>
        <xdr:cNvSpPr txBox="1"/>
      </xdr:nvSpPr>
      <xdr:spPr>
        <a:xfrm>
          <a:off x="6783017" y="6213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2" name="直線コネクタ 341"/>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3" name="農林水産業費最小値テキスト"/>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4" name="直線コネクタ 343"/>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5" name="農林水産業費最大値テキスト"/>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6" name="直線コネクタ 345"/>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163932</xdr:rowOff>
    </xdr:from>
    <xdr:to>
      <xdr:col>55</xdr:col>
      <xdr:colOff>0</xdr:colOff>
      <xdr:row>58</xdr:row>
      <xdr:rowOff>170676</xdr:rowOff>
    </xdr:to>
    <xdr:cxnSp macro="">
      <xdr:nvCxnSpPr>
        <xdr:cNvPr id="347" name="直線コネクタ 346"/>
        <xdr:cNvCxnSpPr/>
      </xdr:nvCxnSpPr>
      <xdr:spPr>
        <a:xfrm flipV="1">
          <a:off x="9639300" y="10108032"/>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48" name="農林水産業費平均値テキスト"/>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49" name="フローチャート: 判断 348"/>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128237</xdr:rowOff>
    </xdr:from>
    <xdr:to>
      <xdr:col>50</xdr:col>
      <xdr:colOff>114300</xdr:colOff>
      <xdr:row>58</xdr:row>
      <xdr:rowOff>170676</xdr:rowOff>
    </xdr:to>
    <xdr:cxnSp macro="">
      <xdr:nvCxnSpPr>
        <xdr:cNvPr id="350" name="直線コネクタ 349"/>
        <xdr:cNvCxnSpPr/>
      </xdr:nvCxnSpPr>
      <xdr:spPr>
        <a:xfrm>
          <a:off x="8750300" y="9900887"/>
          <a:ext cx="889000" cy="2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1" name="フローチャート: 判断 350"/>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2" name="テキスト ボックス 351"/>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128237</xdr:rowOff>
    </xdr:from>
    <xdr:to>
      <xdr:col>45</xdr:col>
      <xdr:colOff>177800</xdr:colOff>
      <xdr:row>58</xdr:row>
      <xdr:rowOff>9969</xdr:rowOff>
    </xdr:to>
    <xdr:cxnSp macro="">
      <xdr:nvCxnSpPr>
        <xdr:cNvPr id="353" name="直線コネクタ 352"/>
        <xdr:cNvCxnSpPr/>
      </xdr:nvCxnSpPr>
      <xdr:spPr>
        <a:xfrm flipV="1">
          <a:off x="7861300" y="9900887"/>
          <a:ext cx="8890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4" name="フローチャート: 判断 353"/>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5" name="テキスト ボックス 354"/>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9969</xdr:rowOff>
    </xdr:from>
    <xdr:to>
      <xdr:col>41</xdr:col>
      <xdr:colOff>50800</xdr:colOff>
      <xdr:row>59</xdr:row>
      <xdr:rowOff>14068</xdr:rowOff>
    </xdr:to>
    <xdr:cxnSp macro="">
      <xdr:nvCxnSpPr>
        <xdr:cNvPr id="356" name="直線コネクタ 355"/>
        <xdr:cNvCxnSpPr/>
      </xdr:nvCxnSpPr>
      <xdr:spPr>
        <a:xfrm flipV="1">
          <a:off x="6972300" y="9954069"/>
          <a:ext cx="889000" cy="17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7" name="フローチャート: 判断 356"/>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58" name="テキスト ボックス 357"/>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59" name="フローチャート: 判断 358"/>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0" name="テキスト ボックス 359"/>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113132</xdr:rowOff>
    </xdr:from>
    <xdr:to>
      <xdr:col>55</xdr:col>
      <xdr:colOff>50800</xdr:colOff>
      <xdr:row>59</xdr:row>
      <xdr:rowOff>43282</xdr:rowOff>
    </xdr:to>
    <xdr:sp macro="" textlink="">
      <xdr:nvSpPr>
        <xdr:cNvPr id="366" name="楕円 365"/>
        <xdr:cNvSpPr/>
      </xdr:nvSpPr>
      <xdr:spPr>
        <a:xfrm>
          <a:off x="10426700" y="100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28059</xdr:rowOff>
    </xdr:from>
    <xdr:ext cx="469744" cy="259045"/>
    <xdr:sp macro="" textlink="">
      <xdr:nvSpPr>
        <xdr:cNvPr id="367" name="農林水産業費該当値テキスト"/>
        <xdr:cNvSpPr txBox="1"/>
      </xdr:nvSpPr>
      <xdr:spPr>
        <a:xfrm>
          <a:off x="10528300" y="997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119876</xdr:rowOff>
    </xdr:from>
    <xdr:to>
      <xdr:col>50</xdr:col>
      <xdr:colOff>165100</xdr:colOff>
      <xdr:row>59</xdr:row>
      <xdr:rowOff>50026</xdr:rowOff>
    </xdr:to>
    <xdr:sp macro="" textlink="">
      <xdr:nvSpPr>
        <xdr:cNvPr id="368" name="楕円 367"/>
        <xdr:cNvSpPr/>
      </xdr:nvSpPr>
      <xdr:spPr>
        <a:xfrm>
          <a:off x="9588500" y="100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41153</xdr:rowOff>
    </xdr:from>
    <xdr:ext cx="469744" cy="259045"/>
    <xdr:sp macro="" textlink="">
      <xdr:nvSpPr>
        <xdr:cNvPr id="369" name="テキスト ボックス 368"/>
        <xdr:cNvSpPr txBox="1"/>
      </xdr:nvSpPr>
      <xdr:spPr>
        <a:xfrm>
          <a:off x="9404428" y="1015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77437</xdr:rowOff>
    </xdr:from>
    <xdr:to>
      <xdr:col>46</xdr:col>
      <xdr:colOff>38100</xdr:colOff>
      <xdr:row>58</xdr:row>
      <xdr:rowOff>7587</xdr:rowOff>
    </xdr:to>
    <xdr:sp macro="" textlink="">
      <xdr:nvSpPr>
        <xdr:cNvPr id="370" name="楕円 369"/>
        <xdr:cNvSpPr/>
      </xdr:nvSpPr>
      <xdr:spPr>
        <a:xfrm>
          <a:off x="8699500" y="98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170164</xdr:rowOff>
    </xdr:from>
    <xdr:ext cx="534377" cy="259045"/>
    <xdr:sp macro="" textlink="">
      <xdr:nvSpPr>
        <xdr:cNvPr id="371" name="テキスト ボックス 370"/>
        <xdr:cNvSpPr txBox="1"/>
      </xdr:nvSpPr>
      <xdr:spPr>
        <a:xfrm>
          <a:off x="8483111" y="99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130619</xdr:rowOff>
    </xdr:from>
    <xdr:to>
      <xdr:col>41</xdr:col>
      <xdr:colOff>101600</xdr:colOff>
      <xdr:row>58</xdr:row>
      <xdr:rowOff>60769</xdr:rowOff>
    </xdr:to>
    <xdr:sp macro="" textlink="">
      <xdr:nvSpPr>
        <xdr:cNvPr id="372" name="楕円 371"/>
        <xdr:cNvSpPr/>
      </xdr:nvSpPr>
      <xdr:spPr>
        <a:xfrm>
          <a:off x="7810500" y="99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51896</xdr:rowOff>
    </xdr:from>
    <xdr:ext cx="534377" cy="259045"/>
    <xdr:sp macro="" textlink="">
      <xdr:nvSpPr>
        <xdr:cNvPr id="373" name="テキスト ボックス 372"/>
        <xdr:cNvSpPr txBox="1"/>
      </xdr:nvSpPr>
      <xdr:spPr>
        <a:xfrm>
          <a:off x="7594111" y="99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134718</xdr:rowOff>
    </xdr:from>
    <xdr:to>
      <xdr:col>36</xdr:col>
      <xdr:colOff>165100</xdr:colOff>
      <xdr:row>59</xdr:row>
      <xdr:rowOff>64868</xdr:rowOff>
    </xdr:to>
    <xdr:sp macro="" textlink="">
      <xdr:nvSpPr>
        <xdr:cNvPr id="374" name="楕円 373"/>
        <xdr:cNvSpPr/>
      </xdr:nvSpPr>
      <xdr:spPr>
        <a:xfrm>
          <a:off x="6921500" y="100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55995</xdr:rowOff>
    </xdr:from>
    <xdr:ext cx="469744" cy="259045"/>
    <xdr:sp macro="" textlink="">
      <xdr:nvSpPr>
        <xdr:cNvPr id="375" name="テキスト ボックス 374"/>
        <xdr:cNvSpPr txBox="1"/>
      </xdr:nvSpPr>
      <xdr:spPr>
        <a:xfrm>
          <a:off x="6737428" y="1017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1" name="直線コネクタ 400"/>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2" name="商工費最小値テキスト"/>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3" name="直線コネクタ 402"/>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4" name="商工費最大値テキスト"/>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5" name="直線コネクタ 404"/>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145481</xdr:rowOff>
    </xdr:from>
    <xdr:to>
      <xdr:col>55</xdr:col>
      <xdr:colOff>0</xdr:colOff>
      <xdr:row>77</xdr:row>
      <xdr:rowOff>55118</xdr:rowOff>
    </xdr:to>
    <xdr:cxnSp macro="">
      <xdr:nvCxnSpPr>
        <xdr:cNvPr id="406" name="直線コネクタ 405"/>
        <xdr:cNvCxnSpPr/>
      </xdr:nvCxnSpPr>
      <xdr:spPr>
        <a:xfrm>
          <a:off x="9639300" y="13175681"/>
          <a:ext cx="838200" cy="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7" name="商工費平均値テキスト"/>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08" name="フローチャート: 判断 407"/>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70810</xdr:rowOff>
    </xdr:from>
    <xdr:to>
      <xdr:col>50</xdr:col>
      <xdr:colOff>114300</xdr:colOff>
      <xdr:row>76</xdr:row>
      <xdr:rowOff>145481</xdr:rowOff>
    </xdr:to>
    <xdr:cxnSp macro="">
      <xdr:nvCxnSpPr>
        <xdr:cNvPr id="409" name="直線コネクタ 408"/>
        <xdr:cNvCxnSpPr/>
      </xdr:nvCxnSpPr>
      <xdr:spPr>
        <a:xfrm>
          <a:off x="8750300" y="13101010"/>
          <a:ext cx="889000" cy="7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0" name="フローチャート: 判断 409"/>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1" name="テキスト ボックス 410"/>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1364</xdr:rowOff>
    </xdr:from>
    <xdr:to>
      <xdr:col>45</xdr:col>
      <xdr:colOff>177800</xdr:colOff>
      <xdr:row>76</xdr:row>
      <xdr:rowOff>70810</xdr:rowOff>
    </xdr:to>
    <xdr:cxnSp macro="">
      <xdr:nvCxnSpPr>
        <xdr:cNvPr id="412" name="直線コネクタ 411"/>
        <xdr:cNvCxnSpPr/>
      </xdr:nvCxnSpPr>
      <xdr:spPr>
        <a:xfrm>
          <a:off x="7861300" y="12860114"/>
          <a:ext cx="889000" cy="2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3" name="フローチャート: 判断 412"/>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4" name="テキスト ボックス 413"/>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1364</xdr:rowOff>
    </xdr:from>
    <xdr:to>
      <xdr:col>41</xdr:col>
      <xdr:colOff>50800</xdr:colOff>
      <xdr:row>76</xdr:row>
      <xdr:rowOff>23375</xdr:rowOff>
    </xdr:to>
    <xdr:cxnSp macro="">
      <xdr:nvCxnSpPr>
        <xdr:cNvPr id="415" name="直線コネクタ 414"/>
        <xdr:cNvCxnSpPr/>
      </xdr:nvCxnSpPr>
      <xdr:spPr>
        <a:xfrm flipV="1">
          <a:off x="6972300" y="12860114"/>
          <a:ext cx="889000" cy="19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6" name="フローチャート: 判断 415"/>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72928</xdr:rowOff>
    </xdr:from>
    <xdr:ext cx="534377" cy="259045"/>
    <xdr:sp macro="" textlink="">
      <xdr:nvSpPr>
        <xdr:cNvPr id="417" name="テキスト ボックス 416"/>
        <xdr:cNvSpPr txBox="1"/>
      </xdr:nvSpPr>
      <xdr:spPr>
        <a:xfrm>
          <a:off x="7594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18" name="フローチャート: 判断 417"/>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19" name="テキスト ボックス 418"/>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4318</xdr:rowOff>
    </xdr:from>
    <xdr:to>
      <xdr:col>55</xdr:col>
      <xdr:colOff>50800</xdr:colOff>
      <xdr:row>77</xdr:row>
      <xdr:rowOff>105918</xdr:rowOff>
    </xdr:to>
    <xdr:sp macro="" textlink="">
      <xdr:nvSpPr>
        <xdr:cNvPr id="425" name="楕円 424"/>
        <xdr:cNvSpPr/>
      </xdr:nvSpPr>
      <xdr:spPr>
        <a:xfrm>
          <a:off x="10426700" y="132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27195</xdr:rowOff>
    </xdr:from>
    <xdr:ext cx="534377" cy="259045"/>
    <xdr:sp macro="" textlink="">
      <xdr:nvSpPr>
        <xdr:cNvPr id="426" name="商工費該当値テキスト"/>
        <xdr:cNvSpPr txBox="1"/>
      </xdr:nvSpPr>
      <xdr:spPr>
        <a:xfrm>
          <a:off x="10528300" y="130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94681</xdr:rowOff>
    </xdr:from>
    <xdr:to>
      <xdr:col>50</xdr:col>
      <xdr:colOff>165100</xdr:colOff>
      <xdr:row>77</xdr:row>
      <xdr:rowOff>24831</xdr:rowOff>
    </xdr:to>
    <xdr:sp macro="" textlink="">
      <xdr:nvSpPr>
        <xdr:cNvPr id="427" name="楕円 426"/>
        <xdr:cNvSpPr/>
      </xdr:nvSpPr>
      <xdr:spPr>
        <a:xfrm>
          <a:off x="9588500" y="131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41357</xdr:rowOff>
    </xdr:from>
    <xdr:ext cx="534377" cy="259045"/>
    <xdr:sp macro="" textlink="">
      <xdr:nvSpPr>
        <xdr:cNvPr id="428" name="テキスト ボックス 427"/>
        <xdr:cNvSpPr txBox="1"/>
      </xdr:nvSpPr>
      <xdr:spPr>
        <a:xfrm>
          <a:off x="9372111" y="1290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20010</xdr:rowOff>
    </xdr:from>
    <xdr:to>
      <xdr:col>46</xdr:col>
      <xdr:colOff>38100</xdr:colOff>
      <xdr:row>76</xdr:row>
      <xdr:rowOff>121610</xdr:rowOff>
    </xdr:to>
    <xdr:sp macro="" textlink="">
      <xdr:nvSpPr>
        <xdr:cNvPr id="429" name="楕円 428"/>
        <xdr:cNvSpPr/>
      </xdr:nvSpPr>
      <xdr:spPr>
        <a:xfrm>
          <a:off x="8699500" y="130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138137</xdr:rowOff>
    </xdr:from>
    <xdr:ext cx="534377" cy="259045"/>
    <xdr:sp macro="" textlink="">
      <xdr:nvSpPr>
        <xdr:cNvPr id="430" name="テキスト ボックス 429"/>
        <xdr:cNvSpPr txBox="1"/>
      </xdr:nvSpPr>
      <xdr:spPr>
        <a:xfrm>
          <a:off x="8483111" y="12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122014</xdr:rowOff>
    </xdr:from>
    <xdr:to>
      <xdr:col>41</xdr:col>
      <xdr:colOff>101600</xdr:colOff>
      <xdr:row>75</xdr:row>
      <xdr:rowOff>52164</xdr:rowOff>
    </xdr:to>
    <xdr:sp macro="" textlink="">
      <xdr:nvSpPr>
        <xdr:cNvPr id="431" name="楕円 430"/>
        <xdr:cNvSpPr/>
      </xdr:nvSpPr>
      <xdr:spPr>
        <a:xfrm>
          <a:off x="7810500" y="128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68691</xdr:rowOff>
    </xdr:from>
    <xdr:ext cx="534377" cy="259045"/>
    <xdr:sp macro="" textlink="">
      <xdr:nvSpPr>
        <xdr:cNvPr id="432" name="テキスト ボックス 431"/>
        <xdr:cNvSpPr txBox="1"/>
      </xdr:nvSpPr>
      <xdr:spPr>
        <a:xfrm>
          <a:off x="7594111" y="1258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144025</xdr:rowOff>
    </xdr:from>
    <xdr:to>
      <xdr:col>36</xdr:col>
      <xdr:colOff>165100</xdr:colOff>
      <xdr:row>76</xdr:row>
      <xdr:rowOff>74175</xdr:rowOff>
    </xdr:to>
    <xdr:sp macro="" textlink="">
      <xdr:nvSpPr>
        <xdr:cNvPr id="433" name="楕円 432"/>
        <xdr:cNvSpPr/>
      </xdr:nvSpPr>
      <xdr:spPr>
        <a:xfrm>
          <a:off x="6921500" y="130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90702</xdr:rowOff>
    </xdr:from>
    <xdr:ext cx="534377" cy="259045"/>
    <xdr:sp macro="" textlink="">
      <xdr:nvSpPr>
        <xdr:cNvPr id="434" name="テキスト ボックス 433"/>
        <xdr:cNvSpPr txBox="1"/>
      </xdr:nvSpPr>
      <xdr:spPr>
        <a:xfrm>
          <a:off x="6705111" y="127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0" name="直線コネクタ 459"/>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1" name="土木費最小値テキスト"/>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2" name="直線コネクタ 461"/>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3" name="土木費最大値テキスト"/>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4" name="直線コネクタ 463"/>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92097</xdr:rowOff>
    </xdr:from>
    <xdr:to>
      <xdr:col>55</xdr:col>
      <xdr:colOff>0</xdr:colOff>
      <xdr:row>92</xdr:row>
      <xdr:rowOff>103527</xdr:rowOff>
    </xdr:to>
    <xdr:cxnSp macro="">
      <xdr:nvCxnSpPr>
        <xdr:cNvPr id="465" name="直線コネクタ 464"/>
        <xdr:cNvCxnSpPr/>
      </xdr:nvCxnSpPr>
      <xdr:spPr>
        <a:xfrm flipV="1">
          <a:off x="9639300" y="1569404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6" name="土木費平均値テキスト"/>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7" name="フローチャート: 判断 466"/>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156682</xdr:rowOff>
    </xdr:from>
    <xdr:to>
      <xdr:col>50</xdr:col>
      <xdr:colOff>114300</xdr:colOff>
      <xdr:row>92</xdr:row>
      <xdr:rowOff>103527</xdr:rowOff>
    </xdr:to>
    <xdr:cxnSp macro="">
      <xdr:nvCxnSpPr>
        <xdr:cNvPr id="468" name="直線コネクタ 467"/>
        <xdr:cNvCxnSpPr/>
      </xdr:nvCxnSpPr>
      <xdr:spPr>
        <a:xfrm>
          <a:off x="8750300" y="15758632"/>
          <a:ext cx="889000" cy="1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69" name="フローチャート: 判断 468"/>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0" name="テキスト ボックス 469"/>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7482</xdr:rowOff>
    </xdr:from>
    <xdr:to>
      <xdr:col>45</xdr:col>
      <xdr:colOff>177800</xdr:colOff>
      <xdr:row>91</xdr:row>
      <xdr:rowOff>156682</xdr:rowOff>
    </xdr:to>
    <xdr:cxnSp macro="">
      <xdr:nvCxnSpPr>
        <xdr:cNvPr id="471" name="直線コネクタ 470"/>
        <xdr:cNvCxnSpPr/>
      </xdr:nvCxnSpPr>
      <xdr:spPr>
        <a:xfrm>
          <a:off x="7861300" y="15437982"/>
          <a:ext cx="889000" cy="3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2" name="フローチャート: 判断 471"/>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3" name="テキスト ボックス 472"/>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7482</xdr:rowOff>
    </xdr:from>
    <xdr:to>
      <xdr:col>41</xdr:col>
      <xdr:colOff>50800</xdr:colOff>
      <xdr:row>93</xdr:row>
      <xdr:rowOff>211</xdr:rowOff>
    </xdr:to>
    <xdr:cxnSp macro="">
      <xdr:nvCxnSpPr>
        <xdr:cNvPr id="474" name="直線コネクタ 473"/>
        <xdr:cNvCxnSpPr/>
      </xdr:nvCxnSpPr>
      <xdr:spPr>
        <a:xfrm flipV="1">
          <a:off x="6972300" y="15437982"/>
          <a:ext cx="889000" cy="50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5" name="フローチャート: 判断 474"/>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6" name="テキスト ボックス 475"/>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7" name="フローチャート: 判断 476"/>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46959</xdr:rowOff>
    </xdr:from>
    <xdr:ext cx="534377" cy="259045"/>
    <xdr:sp macro="" textlink="">
      <xdr:nvSpPr>
        <xdr:cNvPr id="478" name="テキスト ボックス 477"/>
        <xdr:cNvSpPr txBox="1"/>
      </xdr:nvSpPr>
      <xdr:spPr>
        <a:xfrm>
          <a:off x="6705111"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41297</xdr:rowOff>
    </xdr:from>
    <xdr:to>
      <xdr:col>55</xdr:col>
      <xdr:colOff>50800</xdr:colOff>
      <xdr:row>91</xdr:row>
      <xdr:rowOff>142897</xdr:rowOff>
    </xdr:to>
    <xdr:sp macro="" textlink="">
      <xdr:nvSpPr>
        <xdr:cNvPr id="484" name="楕円 483"/>
        <xdr:cNvSpPr/>
      </xdr:nvSpPr>
      <xdr:spPr>
        <a:xfrm>
          <a:off x="10426700" y="1564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64174</xdr:rowOff>
    </xdr:from>
    <xdr:ext cx="599010" cy="259045"/>
    <xdr:sp macro="" textlink="">
      <xdr:nvSpPr>
        <xdr:cNvPr id="485" name="土木費該当値テキスト"/>
        <xdr:cNvSpPr txBox="1"/>
      </xdr:nvSpPr>
      <xdr:spPr>
        <a:xfrm>
          <a:off x="10528300" y="154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52727</xdr:rowOff>
    </xdr:from>
    <xdr:to>
      <xdr:col>50</xdr:col>
      <xdr:colOff>165100</xdr:colOff>
      <xdr:row>92</xdr:row>
      <xdr:rowOff>154327</xdr:rowOff>
    </xdr:to>
    <xdr:sp macro="" textlink="">
      <xdr:nvSpPr>
        <xdr:cNvPr id="486" name="楕円 485"/>
        <xdr:cNvSpPr/>
      </xdr:nvSpPr>
      <xdr:spPr>
        <a:xfrm>
          <a:off x="9588500" y="1582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170854</xdr:rowOff>
    </xdr:from>
    <xdr:ext cx="599010" cy="259045"/>
    <xdr:sp macro="" textlink="">
      <xdr:nvSpPr>
        <xdr:cNvPr id="487" name="テキスト ボックス 486"/>
        <xdr:cNvSpPr txBox="1"/>
      </xdr:nvSpPr>
      <xdr:spPr>
        <a:xfrm>
          <a:off x="9339795" y="1560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105882</xdr:rowOff>
    </xdr:from>
    <xdr:to>
      <xdr:col>46</xdr:col>
      <xdr:colOff>38100</xdr:colOff>
      <xdr:row>92</xdr:row>
      <xdr:rowOff>36032</xdr:rowOff>
    </xdr:to>
    <xdr:sp macro="" textlink="">
      <xdr:nvSpPr>
        <xdr:cNvPr id="488" name="楕円 487"/>
        <xdr:cNvSpPr/>
      </xdr:nvSpPr>
      <xdr:spPr>
        <a:xfrm>
          <a:off x="8699500" y="157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52559</xdr:rowOff>
    </xdr:from>
    <xdr:ext cx="599010" cy="259045"/>
    <xdr:sp macro="" textlink="">
      <xdr:nvSpPr>
        <xdr:cNvPr id="489" name="テキスト ボックス 488"/>
        <xdr:cNvSpPr txBox="1"/>
      </xdr:nvSpPr>
      <xdr:spPr>
        <a:xfrm>
          <a:off x="8450795" y="1548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128132</xdr:rowOff>
    </xdr:from>
    <xdr:to>
      <xdr:col>41</xdr:col>
      <xdr:colOff>101600</xdr:colOff>
      <xdr:row>90</xdr:row>
      <xdr:rowOff>58282</xdr:rowOff>
    </xdr:to>
    <xdr:sp macro="" textlink="">
      <xdr:nvSpPr>
        <xdr:cNvPr id="490" name="楕円 489"/>
        <xdr:cNvSpPr/>
      </xdr:nvSpPr>
      <xdr:spPr>
        <a:xfrm>
          <a:off x="7810500" y="1538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74809</xdr:rowOff>
    </xdr:from>
    <xdr:ext cx="599010" cy="259045"/>
    <xdr:sp macro="" textlink="">
      <xdr:nvSpPr>
        <xdr:cNvPr id="491" name="テキスト ボックス 490"/>
        <xdr:cNvSpPr txBox="1"/>
      </xdr:nvSpPr>
      <xdr:spPr>
        <a:xfrm>
          <a:off x="7561795" y="1516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120861</xdr:rowOff>
    </xdr:from>
    <xdr:to>
      <xdr:col>36</xdr:col>
      <xdr:colOff>165100</xdr:colOff>
      <xdr:row>93</xdr:row>
      <xdr:rowOff>51011</xdr:rowOff>
    </xdr:to>
    <xdr:sp macro="" textlink="">
      <xdr:nvSpPr>
        <xdr:cNvPr id="492" name="楕円 491"/>
        <xdr:cNvSpPr/>
      </xdr:nvSpPr>
      <xdr:spPr>
        <a:xfrm>
          <a:off x="6921500" y="158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67538</xdr:rowOff>
    </xdr:from>
    <xdr:ext cx="599010" cy="259045"/>
    <xdr:sp macro="" textlink="">
      <xdr:nvSpPr>
        <xdr:cNvPr id="493" name="テキスト ボックス 492"/>
        <xdr:cNvSpPr txBox="1"/>
      </xdr:nvSpPr>
      <xdr:spPr>
        <a:xfrm>
          <a:off x="6672795" y="1566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18" name="直線コネクタ 517"/>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19" name="消防費最小値テキスト"/>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0" name="直線コネクタ 519"/>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1" name="消防費最大値テキスト"/>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2" name="直線コネクタ 521"/>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10274</xdr:rowOff>
    </xdr:from>
    <xdr:to>
      <xdr:col>85</xdr:col>
      <xdr:colOff>127000</xdr:colOff>
      <xdr:row>34</xdr:row>
      <xdr:rowOff>119583</xdr:rowOff>
    </xdr:to>
    <xdr:cxnSp macro="">
      <xdr:nvCxnSpPr>
        <xdr:cNvPr id="523" name="直線コネクタ 522"/>
        <xdr:cNvCxnSpPr/>
      </xdr:nvCxnSpPr>
      <xdr:spPr>
        <a:xfrm flipV="1">
          <a:off x="15481300" y="5839574"/>
          <a:ext cx="838200" cy="1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4" name="消防費平均値テキスト"/>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5" name="フローチャート: 判断 524"/>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128765</xdr:rowOff>
    </xdr:from>
    <xdr:to>
      <xdr:col>81</xdr:col>
      <xdr:colOff>50800</xdr:colOff>
      <xdr:row>34</xdr:row>
      <xdr:rowOff>119583</xdr:rowOff>
    </xdr:to>
    <xdr:cxnSp macro="">
      <xdr:nvCxnSpPr>
        <xdr:cNvPr id="526" name="直線コネクタ 525"/>
        <xdr:cNvCxnSpPr/>
      </xdr:nvCxnSpPr>
      <xdr:spPr>
        <a:xfrm>
          <a:off x="14592300" y="5786615"/>
          <a:ext cx="889000" cy="16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7" name="フローチャート: 判断 526"/>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28" name="テキスト ボックス 527"/>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128765</xdr:rowOff>
    </xdr:from>
    <xdr:to>
      <xdr:col>76</xdr:col>
      <xdr:colOff>114300</xdr:colOff>
      <xdr:row>34</xdr:row>
      <xdr:rowOff>161874</xdr:rowOff>
    </xdr:to>
    <xdr:cxnSp macro="">
      <xdr:nvCxnSpPr>
        <xdr:cNvPr id="529" name="直線コネクタ 528"/>
        <xdr:cNvCxnSpPr/>
      </xdr:nvCxnSpPr>
      <xdr:spPr>
        <a:xfrm flipV="1">
          <a:off x="13703300" y="5786615"/>
          <a:ext cx="889000" cy="20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0" name="フローチャート: 判断 529"/>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1" name="テキスト ボックス 530"/>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132271</xdr:rowOff>
    </xdr:from>
    <xdr:to>
      <xdr:col>71</xdr:col>
      <xdr:colOff>177800</xdr:colOff>
      <xdr:row>34</xdr:row>
      <xdr:rowOff>161874</xdr:rowOff>
    </xdr:to>
    <xdr:cxnSp macro="">
      <xdr:nvCxnSpPr>
        <xdr:cNvPr id="532" name="直線コネクタ 531"/>
        <xdr:cNvCxnSpPr/>
      </xdr:nvCxnSpPr>
      <xdr:spPr>
        <a:xfrm>
          <a:off x="12814300" y="5961571"/>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3" name="フローチャート: 判断 532"/>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4" name="テキスト ボックス 533"/>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5" name="フローチャート: 判断 534"/>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36" name="テキスト ボックス 535"/>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130924</xdr:rowOff>
    </xdr:from>
    <xdr:to>
      <xdr:col>85</xdr:col>
      <xdr:colOff>177800</xdr:colOff>
      <xdr:row>34</xdr:row>
      <xdr:rowOff>61074</xdr:rowOff>
    </xdr:to>
    <xdr:sp macro="" textlink="">
      <xdr:nvSpPr>
        <xdr:cNvPr id="542" name="楕円 541"/>
        <xdr:cNvSpPr/>
      </xdr:nvSpPr>
      <xdr:spPr>
        <a:xfrm>
          <a:off x="16268700" y="57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153801</xdr:rowOff>
    </xdr:from>
    <xdr:ext cx="534377" cy="259045"/>
    <xdr:sp macro="" textlink="">
      <xdr:nvSpPr>
        <xdr:cNvPr id="543" name="消防費該当値テキスト"/>
        <xdr:cNvSpPr txBox="1"/>
      </xdr:nvSpPr>
      <xdr:spPr>
        <a:xfrm>
          <a:off x="16370300" y="56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68783</xdr:rowOff>
    </xdr:from>
    <xdr:to>
      <xdr:col>81</xdr:col>
      <xdr:colOff>101600</xdr:colOff>
      <xdr:row>34</xdr:row>
      <xdr:rowOff>170383</xdr:rowOff>
    </xdr:to>
    <xdr:sp macro="" textlink="">
      <xdr:nvSpPr>
        <xdr:cNvPr id="544" name="楕円 543"/>
        <xdr:cNvSpPr/>
      </xdr:nvSpPr>
      <xdr:spPr>
        <a:xfrm>
          <a:off x="15430500" y="58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15460</xdr:rowOff>
    </xdr:from>
    <xdr:ext cx="534377" cy="259045"/>
    <xdr:sp macro="" textlink="">
      <xdr:nvSpPr>
        <xdr:cNvPr id="545" name="テキスト ボックス 544"/>
        <xdr:cNvSpPr txBox="1"/>
      </xdr:nvSpPr>
      <xdr:spPr>
        <a:xfrm>
          <a:off x="15214111" y="56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77965</xdr:rowOff>
    </xdr:from>
    <xdr:to>
      <xdr:col>76</xdr:col>
      <xdr:colOff>165100</xdr:colOff>
      <xdr:row>34</xdr:row>
      <xdr:rowOff>8115</xdr:rowOff>
    </xdr:to>
    <xdr:sp macro="" textlink="">
      <xdr:nvSpPr>
        <xdr:cNvPr id="546" name="楕円 545"/>
        <xdr:cNvSpPr/>
      </xdr:nvSpPr>
      <xdr:spPr>
        <a:xfrm>
          <a:off x="14541500" y="57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24642</xdr:rowOff>
    </xdr:from>
    <xdr:ext cx="534377" cy="259045"/>
    <xdr:sp macro="" textlink="">
      <xdr:nvSpPr>
        <xdr:cNvPr id="547" name="テキスト ボックス 546"/>
        <xdr:cNvSpPr txBox="1"/>
      </xdr:nvSpPr>
      <xdr:spPr>
        <a:xfrm>
          <a:off x="14325111" y="551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111074</xdr:rowOff>
    </xdr:from>
    <xdr:to>
      <xdr:col>72</xdr:col>
      <xdr:colOff>38100</xdr:colOff>
      <xdr:row>35</xdr:row>
      <xdr:rowOff>41224</xdr:rowOff>
    </xdr:to>
    <xdr:sp macro="" textlink="">
      <xdr:nvSpPr>
        <xdr:cNvPr id="548" name="楕円 547"/>
        <xdr:cNvSpPr/>
      </xdr:nvSpPr>
      <xdr:spPr>
        <a:xfrm>
          <a:off x="13652500" y="59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57751</xdr:rowOff>
    </xdr:from>
    <xdr:ext cx="534377" cy="259045"/>
    <xdr:sp macro="" textlink="">
      <xdr:nvSpPr>
        <xdr:cNvPr id="549" name="テキスト ボックス 548"/>
        <xdr:cNvSpPr txBox="1"/>
      </xdr:nvSpPr>
      <xdr:spPr>
        <a:xfrm>
          <a:off x="13436111" y="57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81471</xdr:rowOff>
    </xdr:from>
    <xdr:to>
      <xdr:col>67</xdr:col>
      <xdr:colOff>101600</xdr:colOff>
      <xdr:row>35</xdr:row>
      <xdr:rowOff>11621</xdr:rowOff>
    </xdr:to>
    <xdr:sp macro="" textlink="">
      <xdr:nvSpPr>
        <xdr:cNvPr id="550" name="楕円 549"/>
        <xdr:cNvSpPr/>
      </xdr:nvSpPr>
      <xdr:spPr>
        <a:xfrm>
          <a:off x="12763500" y="59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28148</xdr:rowOff>
    </xdr:from>
    <xdr:ext cx="534377" cy="259045"/>
    <xdr:sp macro="" textlink="">
      <xdr:nvSpPr>
        <xdr:cNvPr id="551" name="テキスト ボックス 550"/>
        <xdr:cNvSpPr txBox="1"/>
      </xdr:nvSpPr>
      <xdr:spPr>
        <a:xfrm>
          <a:off x="12547111" y="56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6" name="直線コネクタ 575"/>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7" name="教育費最小値テキスト"/>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78" name="直線コネクタ 577"/>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79" name="教育費最大値テキスト"/>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0" name="直線コネクタ 579"/>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10490</xdr:rowOff>
    </xdr:from>
    <xdr:to>
      <xdr:col>85</xdr:col>
      <xdr:colOff>127000</xdr:colOff>
      <xdr:row>56</xdr:row>
      <xdr:rowOff>81179</xdr:rowOff>
    </xdr:to>
    <xdr:cxnSp macro="">
      <xdr:nvCxnSpPr>
        <xdr:cNvPr id="581" name="直線コネクタ 580"/>
        <xdr:cNvCxnSpPr/>
      </xdr:nvCxnSpPr>
      <xdr:spPr>
        <a:xfrm>
          <a:off x="15481300" y="9611690"/>
          <a:ext cx="838200" cy="7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2" name="教育費平均値テキスト"/>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3" name="フローチャート: 判断 582"/>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10490</xdr:rowOff>
    </xdr:from>
    <xdr:to>
      <xdr:col>81</xdr:col>
      <xdr:colOff>50800</xdr:colOff>
      <xdr:row>57</xdr:row>
      <xdr:rowOff>63741</xdr:rowOff>
    </xdr:to>
    <xdr:cxnSp macro="">
      <xdr:nvCxnSpPr>
        <xdr:cNvPr id="584" name="直線コネクタ 583"/>
        <xdr:cNvCxnSpPr/>
      </xdr:nvCxnSpPr>
      <xdr:spPr>
        <a:xfrm flipV="1">
          <a:off x="14592300" y="9611690"/>
          <a:ext cx="889000" cy="2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5" name="フローチャート: 判断 584"/>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6" name="テキスト ボックス 585"/>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63741</xdr:rowOff>
    </xdr:from>
    <xdr:to>
      <xdr:col>76</xdr:col>
      <xdr:colOff>114300</xdr:colOff>
      <xdr:row>58</xdr:row>
      <xdr:rowOff>79401</xdr:rowOff>
    </xdr:to>
    <xdr:cxnSp macro="">
      <xdr:nvCxnSpPr>
        <xdr:cNvPr id="587" name="直線コネクタ 586"/>
        <xdr:cNvCxnSpPr/>
      </xdr:nvCxnSpPr>
      <xdr:spPr>
        <a:xfrm flipV="1">
          <a:off x="13703300" y="9836391"/>
          <a:ext cx="889000" cy="18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88" name="フローチャート: 判断 587"/>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89" name="テキスト ボックス 588"/>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38481</xdr:rowOff>
    </xdr:from>
    <xdr:to>
      <xdr:col>71</xdr:col>
      <xdr:colOff>177800</xdr:colOff>
      <xdr:row>58</xdr:row>
      <xdr:rowOff>79401</xdr:rowOff>
    </xdr:to>
    <xdr:cxnSp macro="">
      <xdr:nvCxnSpPr>
        <xdr:cNvPr id="590" name="直線コネクタ 589"/>
        <xdr:cNvCxnSpPr/>
      </xdr:nvCxnSpPr>
      <xdr:spPr>
        <a:xfrm>
          <a:off x="12814300" y="9982581"/>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1" name="フローチャート: 判断 590"/>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2" name="テキスト ボックス 591"/>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3" name="フローチャート: 判断 592"/>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4" name="テキスト ボックス 593"/>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30379</xdr:rowOff>
    </xdr:from>
    <xdr:to>
      <xdr:col>85</xdr:col>
      <xdr:colOff>177800</xdr:colOff>
      <xdr:row>56</xdr:row>
      <xdr:rowOff>131979</xdr:rowOff>
    </xdr:to>
    <xdr:sp macro="" textlink="">
      <xdr:nvSpPr>
        <xdr:cNvPr id="600" name="楕円 599"/>
        <xdr:cNvSpPr/>
      </xdr:nvSpPr>
      <xdr:spPr>
        <a:xfrm>
          <a:off x="16268700" y="96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53256</xdr:rowOff>
    </xdr:from>
    <xdr:ext cx="534377" cy="259045"/>
    <xdr:sp macro="" textlink="">
      <xdr:nvSpPr>
        <xdr:cNvPr id="601" name="教育費該当値テキスト"/>
        <xdr:cNvSpPr txBox="1"/>
      </xdr:nvSpPr>
      <xdr:spPr>
        <a:xfrm>
          <a:off x="16370300" y="94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131140</xdr:rowOff>
    </xdr:from>
    <xdr:to>
      <xdr:col>81</xdr:col>
      <xdr:colOff>101600</xdr:colOff>
      <xdr:row>56</xdr:row>
      <xdr:rowOff>61290</xdr:rowOff>
    </xdr:to>
    <xdr:sp macro="" textlink="">
      <xdr:nvSpPr>
        <xdr:cNvPr id="602" name="楕円 601"/>
        <xdr:cNvSpPr/>
      </xdr:nvSpPr>
      <xdr:spPr>
        <a:xfrm>
          <a:off x="15430500" y="95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77817</xdr:rowOff>
    </xdr:from>
    <xdr:ext cx="534377" cy="259045"/>
    <xdr:sp macro="" textlink="">
      <xdr:nvSpPr>
        <xdr:cNvPr id="603" name="テキスト ボックス 602"/>
        <xdr:cNvSpPr txBox="1"/>
      </xdr:nvSpPr>
      <xdr:spPr>
        <a:xfrm>
          <a:off x="15214111" y="93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12941</xdr:rowOff>
    </xdr:from>
    <xdr:to>
      <xdr:col>76</xdr:col>
      <xdr:colOff>165100</xdr:colOff>
      <xdr:row>57</xdr:row>
      <xdr:rowOff>114541</xdr:rowOff>
    </xdr:to>
    <xdr:sp macro="" textlink="">
      <xdr:nvSpPr>
        <xdr:cNvPr id="604" name="楕円 603"/>
        <xdr:cNvSpPr/>
      </xdr:nvSpPr>
      <xdr:spPr>
        <a:xfrm>
          <a:off x="14541500" y="97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105668</xdr:rowOff>
    </xdr:from>
    <xdr:ext cx="534377" cy="259045"/>
    <xdr:sp macro="" textlink="">
      <xdr:nvSpPr>
        <xdr:cNvPr id="605" name="テキスト ボックス 604"/>
        <xdr:cNvSpPr txBox="1"/>
      </xdr:nvSpPr>
      <xdr:spPr>
        <a:xfrm>
          <a:off x="14325111" y="98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28601</xdr:rowOff>
    </xdr:from>
    <xdr:to>
      <xdr:col>72</xdr:col>
      <xdr:colOff>38100</xdr:colOff>
      <xdr:row>58</xdr:row>
      <xdr:rowOff>130201</xdr:rowOff>
    </xdr:to>
    <xdr:sp macro="" textlink="">
      <xdr:nvSpPr>
        <xdr:cNvPr id="606" name="楕円 605"/>
        <xdr:cNvSpPr/>
      </xdr:nvSpPr>
      <xdr:spPr>
        <a:xfrm>
          <a:off x="13652500" y="99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121328</xdr:rowOff>
    </xdr:from>
    <xdr:ext cx="534377" cy="259045"/>
    <xdr:sp macro="" textlink="">
      <xdr:nvSpPr>
        <xdr:cNvPr id="607" name="テキスト ボックス 606"/>
        <xdr:cNvSpPr txBox="1"/>
      </xdr:nvSpPr>
      <xdr:spPr>
        <a:xfrm>
          <a:off x="13436111" y="100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159131</xdr:rowOff>
    </xdr:from>
    <xdr:to>
      <xdr:col>67</xdr:col>
      <xdr:colOff>101600</xdr:colOff>
      <xdr:row>58</xdr:row>
      <xdr:rowOff>89281</xdr:rowOff>
    </xdr:to>
    <xdr:sp macro="" textlink="">
      <xdr:nvSpPr>
        <xdr:cNvPr id="608" name="楕円 607"/>
        <xdr:cNvSpPr/>
      </xdr:nvSpPr>
      <xdr:spPr>
        <a:xfrm>
          <a:off x="12763500" y="99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80408</xdr:rowOff>
    </xdr:from>
    <xdr:ext cx="534377" cy="259045"/>
    <xdr:sp macro="" textlink="">
      <xdr:nvSpPr>
        <xdr:cNvPr id="609" name="テキスト ボックス 608"/>
        <xdr:cNvSpPr txBox="1"/>
      </xdr:nvSpPr>
      <xdr:spPr>
        <a:xfrm>
          <a:off x="12547111" y="100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3" name="直線コネクタ 632"/>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6" name="災害復旧費最大値テキスト"/>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7" name="直線コネクタ 636"/>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29654</xdr:rowOff>
    </xdr:from>
    <xdr:to>
      <xdr:col>85</xdr:col>
      <xdr:colOff>127000</xdr:colOff>
      <xdr:row>79</xdr:row>
      <xdr:rowOff>44450</xdr:rowOff>
    </xdr:to>
    <xdr:cxnSp macro="">
      <xdr:nvCxnSpPr>
        <xdr:cNvPr id="638" name="直線コネクタ 637"/>
        <xdr:cNvCxnSpPr/>
      </xdr:nvCxnSpPr>
      <xdr:spPr>
        <a:xfrm>
          <a:off x="15481300" y="13574204"/>
          <a:ext cx="8382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39" name="災害復旧費平均値テキスト"/>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0" name="フローチャート: 判断 639"/>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29654</xdr:rowOff>
    </xdr:from>
    <xdr:to>
      <xdr:col>81</xdr:col>
      <xdr:colOff>50800</xdr:colOff>
      <xdr:row>79</xdr:row>
      <xdr:rowOff>43650</xdr:rowOff>
    </xdr:to>
    <xdr:cxnSp macro="">
      <xdr:nvCxnSpPr>
        <xdr:cNvPr id="641" name="直線コネクタ 640"/>
        <xdr:cNvCxnSpPr/>
      </xdr:nvCxnSpPr>
      <xdr:spPr>
        <a:xfrm flipV="1">
          <a:off x="14592300" y="1357420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2" name="フローチャート: 判断 641"/>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3" name="テキスト ボックス 642"/>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37770</xdr:rowOff>
    </xdr:from>
    <xdr:to>
      <xdr:col>76</xdr:col>
      <xdr:colOff>114300</xdr:colOff>
      <xdr:row>79</xdr:row>
      <xdr:rowOff>43650</xdr:rowOff>
    </xdr:to>
    <xdr:cxnSp macro="">
      <xdr:nvCxnSpPr>
        <xdr:cNvPr id="644" name="直線コネクタ 643"/>
        <xdr:cNvCxnSpPr/>
      </xdr:nvCxnSpPr>
      <xdr:spPr>
        <a:xfrm>
          <a:off x="13703300" y="13582320"/>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5" name="フローチャート: 判断 644"/>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6" name="テキスト ボックス 645"/>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37770</xdr:rowOff>
    </xdr:from>
    <xdr:to>
      <xdr:col>71</xdr:col>
      <xdr:colOff>177800</xdr:colOff>
      <xdr:row>79</xdr:row>
      <xdr:rowOff>39052</xdr:rowOff>
    </xdr:to>
    <xdr:cxnSp macro="">
      <xdr:nvCxnSpPr>
        <xdr:cNvPr id="647" name="直線コネクタ 646"/>
        <xdr:cNvCxnSpPr/>
      </xdr:nvCxnSpPr>
      <xdr:spPr>
        <a:xfrm flipV="1">
          <a:off x="12814300" y="13582320"/>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48" name="フローチャート: 判断 647"/>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49" name="テキスト ボックス 648"/>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0" name="フローチャート: 判断 649"/>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1" name="テキスト ボックス 650"/>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58" name="災害復旧費該当値テキスト"/>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150304</xdr:rowOff>
    </xdr:from>
    <xdr:to>
      <xdr:col>81</xdr:col>
      <xdr:colOff>101600</xdr:colOff>
      <xdr:row>79</xdr:row>
      <xdr:rowOff>80454</xdr:rowOff>
    </xdr:to>
    <xdr:sp macro="" textlink="">
      <xdr:nvSpPr>
        <xdr:cNvPr id="659" name="楕円 658"/>
        <xdr:cNvSpPr/>
      </xdr:nvSpPr>
      <xdr:spPr>
        <a:xfrm>
          <a:off x="15430500" y="135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71581</xdr:rowOff>
    </xdr:from>
    <xdr:ext cx="469744" cy="259045"/>
    <xdr:sp macro="" textlink="">
      <xdr:nvSpPr>
        <xdr:cNvPr id="660" name="テキスト ボックス 659"/>
        <xdr:cNvSpPr txBox="1"/>
      </xdr:nvSpPr>
      <xdr:spPr>
        <a:xfrm>
          <a:off x="15246428" y="1361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164300</xdr:rowOff>
    </xdr:from>
    <xdr:to>
      <xdr:col>76</xdr:col>
      <xdr:colOff>165100</xdr:colOff>
      <xdr:row>79</xdr:row>
      <xdr:rowOff>94450</xdr:rowOff>
    </xdr:to>
    <xdr:sp macro="" textlink="">
      <xdr:nvSpPr>
        <xdr:cNvPr id="661" name="楕円 660"/>
        <xdr:cNvSpPr/>
      </xdr:nvSpPr>
      <xdr:spPr>
        <a:xfrm>
          <a:off x="14541500" y="135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85577</xdr:rowOff>
    </xdr:from>
    <xdr:ext cx="313932" cy="259045"/>
    <xdr:sp macro="" textlink="">
      <xdr:nvSpPr>
        <xdr:cNvPr id="662" name="テキスト ボックス 661"/>
        <xdr:cNvSpPr txBox="1"/>
      </xdr:nvSpPr>
      <xdr:spPr>
        <a:xfrm>
          <a:off x="14435333" y="13630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158420</xdr:rowOff>
    </xdr:from>
    <xdr:to>
      <xdr:col>72</xdr:col>
      <xdr:colOff>38100</xdr:colOff>
      <xdr:row>79</xdr:row>
      <xdr:rowOff>88570</xdr:rowOff>
    </xdr:to>
    <xdr:sp macro="" textlink="">
      <xdr:nvSpPr>
        <xdr:cNvPr id="663" name="楕円 662"/>
        <xdr:cNvSpPr/>
      </xdr:nvSpPr>
      <xdr:spPr>
        <a:xfrm>
          <a:off x="13652500" y="135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79697</xdr:rowOff>
    </xdr:from>
    <xdr:ext cx="378565" cy="259045"/>
    <xdr:sp macro="" textlink="">
      <xdr:nvSpPr>
        <xdr:cNvPr id="664" name="テキスト ボックス 663"/>
        <xdr:cNvSpPr txBox="1"/>
      </xdr:nvSpPr>
      <xdr:spPr>
        <a:xfrm>
          <a:off x="13514017" y="13624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159702</xdr:rowOff>
    </xdr:from>
    <xdr:to>
      <xdr:col>67</xdr:col>
      <xdr:colOff>101600</xdr:colOff>
      <xdr:row>79</xdr:row>
      <xdr:rowOff>89852</xdr:rowOff>
    </xdr:to>
    <xdr:sp macro="" textlink="">
      <xdr:nvSpPr>
        <xdr:cNvPr id="665" name="楕円 664"/>
        <xdr:cNvSpPr/>
      </xdr:nvSpPr>
      <xdr:spPr>
        <a:xfrm>
          <a:off x="12763500" y="135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80979</xdr:rowOff>
    </xdr:from>
    <xdr:ext cx="378565" cy="259045"/>
    <xdr:sp macro="" textlink="">
      <xdr:nvSpPr>
        <xdr:cNvPr id="666" name="テキスト ボックス 665"/>
        <xdr:cNvSpPr txBox="1"/>
      </xdr:nvSpPr>
      <xdr:spPr>
        <a:xfrm>
          <a:off x="12625017" y="1362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0" name="直線コネクタ 689"/>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1" name="公債費最小値テキスト"/>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2" name="直線コネクタ 691"/>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3" name="公債費最大値テキスト"/>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4" name="直線コネクタ 693"/>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153119</xdr:rowOff>
    </xdr:from>
    <xdr:to>
      <xdr:col>85</xdr:col>
      <xdr:colOff>127000</xdr:colOff>
      <xdr:row>95</xdr:row>
      <xdr:rowOff>163437</xdr:rowOff>
    </xdr:to>
    <xdr:cxnSp macro="">
      <xdr:nvCxnSpPr>
        <xdr:cNvPr id="695" name="直線コネクタ 694"/>
        <xdr:cNvCxnSpPr/>
      </xdr:nvCxnSpPr>
      <xdr:spPr>
        <a:xfrm>
          <a:off x="15481300" y="16440869"/>
          <a:ext cx="8382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6" name="公債費平均値テキスト"/>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7" name="フローチャート: 判断 696"/>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153119</xdr:rowOff>
    </xdr:from>
    <xdr:to>
      <xdr:col>81</xdr:col>
      <xdr:colOff>50800</xdr:colOff>
      <xdr:row>95</xdr:row>
      <xdr:rowOff>161539</xdr:rowOff>
    </xdr:to>
    <xdr:cxnSp macro="">
      <xdr:nvCxnSpPr>
        <xdr:cNvPr id="698" name="直線コネクタ 697"/>
        <xdr:cNvCxnSpPr/>
      </xdr:nvCxnSpPr>
      <xdr:spPr>
        <a:xfrm flipV="1">
          <a:off x="14592300" y="16440869"/>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699" name="フローチャート: 判断 698"/>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0" name="テキスト ボックス 699"/>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113281</xdr:rowOff>
    </xdr:from>
    <xdr:to>
      <xdr:col>76</xdr:col>
      <xdr:colOff>114300</xdr:colOff>
      <xdr:row>95</xdr:row>
      <xdr:rowOff>161539</xdr:rowOff>
    </xdr:to>
    <xdr:cxnSp macro="">
      <xdr:nvCxnSpPr>
        <xdr:cNvPr id="701" name="直線コネクタ 700"/>
        <xdr:cNvCxnSpPr/>
      </xdr:nvCxnSpPr>
      <xdr:spPr>
        <a:xfrm>
          <a:off x="13703300" y="16401031"/>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2" name="フローチャート: 判断 701"/>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3" name="テキスト ボックス 702"/>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114471</xdr:rowOff>
    </xdr:from>
    <xdr:to>
      <xdr:col>71</xdr:col>
      <xdr:colOff>177800</xdr:colOff>
      <xdr:row>95</xdr:row>
      <xdr:rowOff>113281</xdr:rowOff>
    </xdr:to>
    <xdr:cxnSp macro="">
      <xdr:nvCxnSpPr>
        <xdr:cNvPr id="704" name="直線コネクタ 703"/>
        <xdr:cNvCxnSpPr/>
      </xdr:nvCxnSpPr>
      <xdr:spPr>
        <a:xfrm>
          <a:off x="12814300" y="16230771"/>
          <a:ext cx="889000" cy="17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5" name="フローチャート: 判断 704"/>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6" name="テキスト ボックス 705"/>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7" name="フローチャート: 判断 706"/>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08" name="テキスト ボックス 707"/>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112637</xdr:rowOff>
    </xdr:from>
    <xdr:to>
      <xdr:col>85</xdr:col>
      <xdr:colOff>177800</xdr:colOff>
      <xdr:row>96</xdr:row>
      <xdr:rowOff>42787</xdr:rowOff>
    </xdr:to>
    <xdr:sp macro="" textlink="">
      <xdr:nvSpPr>
        <xdr:cNvPr id="714" name="楕円 713"/>
        <xdr:cNvSpPr/>
      </xdr:nvSpPr>
      <xdr:spPr>
        <a:xfrm>
          <a:off x="16268700" y="164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135514</xdr:rowOff>
    </xdr:from>
    <xdr:ext cx="534377" cy="259045"/>
    <xdr:sp macro="" textlink="">
      <xdr:nvSpPr>
        <xdr:cNvPr id="715" name="公債費該当値テキスト"/>
        <xdr:cNvSpPr txBox="1"/>
      </xdr:nvSpPr>
      <xdr:spPr>
        <a:xfrm>
          <a:off x="16370300" y="162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102319</xdr:rowOff>
    </xdr:from>
    <xdr:to>
      <xdr:col>81</xdr:col>
      <xdr:colOff>101600</xdr:colOff>
      <xdr:row>96</xdr:row>
      <xdr:rowOff>32469</xdr:rowOff>
    </xdr:to>
    <xdr:sp macro="" textlink="">
      <xdr:nvSpPr>
        <xdr:cNvPr id="716" name="楕円 715"/>
        <xdr:cNvSpPr/>
      </xdr:nvSpPr>
      <xdr:spPr>
        <a:xfrm>
          <a:off x="15430500" y="163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48996</xdr:rowOff>
    </xdr:from>
    <xdr:ext cx="534377" cy="259045"/>
    <xdr:sp macro="" textlink="">
      <xdr:nvSpPr>
        <xdr:cNvPr id="717" name="テキスト ボックス 716"/>
        <xdr:cNvSpPr txBox="1"/>
      </xdr:nvSpPr>
      <xdr:spPr>
        <a:xfrm>
          <a:off x="15214111" y="1616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110739</xdr:rowOff>
    </xdr:from>
    <xdr:to>
      <xdr:col>76</xdr:col>
      <xdr:colOff>165100</xdr:colOff>
      <xdr:row>96</xdr:row>
      <xdr:rowOff>40889</xdr:rowOff>
    </xdr:to>
    <xdr:sp macro="" textlink="">
      <xdr:nvSpPr>
        <xdr:cNvPr id="718" name="楕円 717"/>
        <xdr:cNvSpPr/>
      </xdr:nvSpPr>
      <xdr:spPr>
        <a:xfrm>
          <a:off x="14541500" y="163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57416</xdr:rowOff>
    </xdr:from>
    <xdr:ext cx="534377" cy="259045"/>
    <xdr:sp macro="" textlink="">
      <xdr:nvSpPr>
        <xdr:cNvPr id="719" name="テキスト ボックス 718"/>
        <xdr:cNvSpPr txBox="1"/>
      </xdr:nvSpPr>
      <xdr:spPr>
        <a:xfrm>
          <a:off x="14325111" y="161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62481</xdr:rowOff>
    </xdr:from>
    <xdr:to>
      <xdr:col>72</xdr:col>
      <xdr:colOff>38100</xdr:colOff>
      <xdr:row>95</xdr:row>
      <xdr:rowOff>164081</xdr:rowOff>
    </xdr:to>
    <xdr:sp macro="" textlink="">
      <xdr:nvSpPr>
        <xdr:cNvPr id="720" name="楕円 719"/>
        <xdr:cNvSpPr/>
      </xdr:nvSpPr>
      <xdr:spPr>
        <a:xfrm>
          <a:off x="13652500" y="1635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9158</xdr:rowOff>
    </xdr:from>
    <xdr:ext cx="534377" cy="259045"/>
    <xdr:sp macro="" textlink="">
      <xdr:nvSpPr>
        <xdr:cNvPr id="721" name="テキスト ボックス 720"/>
        <xdr:cNvSpPr txBox="1"/>
      </xdr:nvSpPr>
      <xdr:spPr>
        <a:xfrm>
          <a:off x="13436111" y="1612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63671</xdr:rowOff>
    </xdr:from>
    <xdr:to>
      <xdr:col>67</xdr:col>
      <xdr:colOff>101600</xdr:colOff>
      <xdr:row>94</xdr:row>
      <xdr:rowOff>165271</xdr:rowOff>
    </xdr:to>
    <xdr:sp macro="" textlink="">
      <xdr:nvSpPr>
        <xdr:cNvPr id="722" name="楕円 721"/>
        <xdr:cNvSpPr/>
      </xdr:nvSpPr>
      <xdr:spPr>
        <a:xfrm>
          <a:off x="12763500" y="161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10348</xdr:rowOff>
    </xdr:from>
    <xdr:ext cx="599010" cy="259045"/>
    <xdr:sp macro="" textlink="">
      <xdr:nvSpPr>
        <xdr:cNvPr id="723" name="テキスト ボックス 722"/>
        <xdr:cNvSpPr txBox="1"/>
      </xdr:nvSpPr>
      <xdr:spPr>
        <a:xfrm>
          <a:off x="12514795" y="1595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5" name="直線コネクタ 744"/>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6" name="諸支出金最小値テキスト"/>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8" name="諸支出金最大値テキスト"/>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9" name="直線コネクタ 748"/>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1" name="諸支出金平均値テキスト"/>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2" name="フローチャート: 判断 751"/>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4" name="フローチャート: 判断 753"/>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5" name="テキスト ボックス 754"/>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7" name="フローチャート: 判断 756"/>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0" name="フローチャート: 判断 759"/>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1" name="テキスト ボックス 760"/>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2" name="フローチャート: 判断 761"/>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3" name="テキスト ボックス 762"/>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0" name="諸支出金該当値テキスト"/>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4" name="テキスト ボックス 773"/>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民生費については、年々増加傾向であるがその要因として、各種社会保障経費が増加している。令和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新型コロナウイルス感染症対策非課税世帯臨時給付があったため、増加している。今後も社会保障関係経費等に係る経費の増加が予想されるため、より一層の適正な事業執行及び上昇率の抑制に努めたい。</a:t>
          </a:r>
        </a:p>
        <a:p>
          <a:r>
            <a:rPr kumimoji="1" lang="ja-JP" altLang="en-US" sz="1100">
              <a:latin typeface="ＭＳ Ｐゴシック" panose="020B0600070205080204" pitchFamily="50" charset="-128"/>
              <a:ea typeface="ＭＳ Ｐゴシック" panose="020B0600070205080204" pitchFamily="50" charset="-128"/>
            </a:rPr>
            <a:t>商工費については、令和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年度よりコロナ交付金を活用した事業、プレミアム付商品券発行事業が増となったが、令和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年度コロナ交付金減により減少している。今後も増加する可能性を持つ科目であり、過度な事業執行とならぬよう注視したい。</a:t>
          </a:r>
        </a:p>
        <a:p>
          <a:r>
            <a:rPr kumimoji="1" lang="ja-JP" altLang="en-US" sz="1100">
              <a:latin typeface="ＭＳ Ｐゴシック" panose="020B0600070205080204" pitchFamily="50" charset="-128"/>
              <a:ea typeface="ＭＳ Ｐゴシック" panose="020B0600070205080204" pitchFamily="50" charset="-128"/>
            </a:rPr>
            <a:t>土木費については、令和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年度道路法施行規則に基づく</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年に</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回の橋梁点検等により増加した。下水道事業会計繰出金が増加傾向にあったが、令和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年度ＭＩＣＳ事業等に係る建設改良経費が減となるため、今後は減少傾向となっている。</a:t>
          </a:r>
        </a:p>
        <a:p>
          <a:r>
            <a:rPr kumimoji="1" lang="ja-JP" altLang="en-US" sz="1100">
              <a:latin typeface="ＭＳ Ｐゴシック" panose="020B0600070205080204" pitchFamily="50" charset="-128"/>
              <a:ea typeface="ＭＳ Ｐゴシック" panose="020B0600070205080204" pitchFamily="50" charset="-128"/>
            </a:rPr>
            <a:t>より一層健全化に努める必要がある。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財政調整基金残高については、「財政健全化プラン」施行後における着実な積立てにより、平成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年度末は</a:t>
          </a:r>
          <a:r>
            <a:rPr kumimoji="1" lang="en-US" altLang="ja-JP" sz="1100">
              <a:latin typeface="ＭＳ ゴシック" pitchFamily="49" charset="-128"/>
              <a:ea typeface="ＭＳ ゴシック" pitchFamily="49" charset="-128"/>
            </a:rPr>
            <a:t>830</a:t>
          </a:r>
          <a:r>
            <a:rPr kumimoji="1" lang="ja-JP" altLang="en-US" sz="1100">
              <a:latin typeface="ＭＳ ゴシック" pitchFamily="49" charset="-128"/>
              <a:ea typeface="ＭＳ ゴシック" pitchFamily="49" charset="-128"/>
            </a:rPr>
            <a:t>百万円、令和元年度末</a:t>
          </a:r>
          <a:r>
            <a:rPr kumimoji="1" lang="en-US" altLang="ja-JP" sz="1100">
              <a:latin typeface="ＭＳ ゴシック" pitchFamily="49" charset="-128"/>
              <a:ea typeface="ＭＳ ゴシック" pitchFamily="49" charset="-128"/>
            </a:rPr>
            <a:t>918</a:t>
          </a:r>
          <a:r>
            <a:rPr kumimoji="1" lang="ja-JP" altLang="en-US" sz="1100">
              <a:latin typeface="ＭＳ ゴシック" pitchFamily="49" charset="-128"/>
              <a:ea typeface="ＭＳ ゴシック" pitchFamily="49" charset="-128"/>
            </a:rPr>
            <a:t>百万円、令和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年度末</a:t>
          </a:r>
          <a:r>
            <a:rPr kumimoji="1" lang="en-US" altLang="ja-JP" sz="1100">
              <a:latin typeface="ＭＳ ゴシック" pitchFamily="49" charset="-128"/>
              <a:ea typeface="ＭＳ ゴシック" pitchFamily="49" charset="-128"/>
            </a:rPr>
            <a:t>1,106</a:t>
          </a:r>
          <a:r>
            <a:rPr kumimoji="1" lang="ja-JP" altLang="en-US" sz="1100">
              <a:latin typeface="ＭＳ ゴシック" pitchFamily="49" charset="-128"/>
              <a:ea typeface="ＭＳ ゴシック" pitchFamily="49" charset="-128"/>
            </a:rPr>
            <a:t>百万円、令和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年度末は</a:t>
          </a:r>
          <a:r>
            <a:rPr kumimoji="1" lang="en-US" altLang="ja-JP" sz="1100">
              <a:latin typeface="ＭＳ ゴシック" pitchFamily="49" charset="-128"/>
              <a:ea typeface="ＭＳ ゴシック" pitchFamily="49" charset="-128"/>
            </a:rPr>
            <a:t>1,272</a:t>
          </a:r>
          <a:r>
            <a:rPr kumimoji="1" lang="ja-JP" altLang="en-US" sz="1100">
              <a:latin typeface="ＭＳ ゴシック" pitchFamily="49" charset="-128"/>
              <a:ea typeface="ＭＳ ゴシック" pitchFamily="49" charset="-128"/>
            </a:rPr>
            <a:t>百万円、令和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1,253</a:t>
          </a:r>
          <a:r>
            <a:rPr kumimoji="1" lang="ja-JP" altLang="en-US" sz="1100">
              <a:latin typeface="ＭＳ ゴシック" pitchFamily="49" charset="-128"/>
              <a:ea typeface="ＭＳ ゴシック" pitchFamily="49" charset="-128"/>
            </a:rPr>
            <a:t>百万円と少しづつ基金の残高を増やすことができた。</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年度から白老町行財政改革推進計画をもとに財政調整基金を</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億円を下回らないよう努めております。　</a:t>
          </a:r>
        </a:p>
        <a:p>
          <a:r>
            <a:rPr kumimoji="1" lang="ja-JP" altLang="en-US" sz="1100">
              <a:latin typeface="ＭＳ ゴシック" pitchFamily="49" charset="-128"/>
              <a:ea typeface="ＭＳ ゴシック" pitchFamily="49" charset="-128"/>
            </a:rPr>
            <a:t>　町立病院資金不足による財政調整基金から繰入している状況が続いていることから、安定した行政運営体制の構築に努めたい。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連結実質赤字比率については、平成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年度以降、各会計への計画的な繰出金により確実に減少し、平成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年度における介護老人保健施設会計、平成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年度における国民健康保険事業会計のみが赤字決算となっている。</a:t>
          </a:r>
        </a:p>
        <a:p>
          <a:r>
            <a:rPr kumimoji="1" lang="ja-JP" altLang="en-US" sz="1100">
              <a:latin typeface="ＭＳ ゴシック" pitchFamily="49" charset="-128"/>
              <a:ea typeface="ＭＳ ゴシック" pitchFamily="49" charset="-128"/>
            </a:rPr>
            <a:t>　なお、国民健康保険事業会計については、平成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より広域化が開始となり、国民健康保険の運営が市町村単位から北海道単位となり、国民健康保険税については、北海道から示される納付金及び納付金を集めるのに必要な標準保険料率を参考に市町村が保険料率を定めて賦課することとなり、北海道に納める納付金は、市町村における加入者の所得や医療費水準により増減する仕組みとなっており、所得や医療費が高い市町村は納付金の割り当てが多くなるため、医療費の抑制に向けた取組みを進め、繰出金の縮減を図ることが必要と考える。</a:t>
          </a:r>
        </a:p>
        <a:p>
          <a:r>
            <a:rPr kumimoji="1" lang="ja-JP" altLang="en-US" sz="1100">
              <a:latin typeface="ＭＳ ゴシック" pitchFamily="49" charset="-128"/>
              <a:ea typeface="ＭＳ ゴシック" pitchFamily="49" charset="-128"/>
            </a:rPr>
            <a:t> 下水道事業は、令和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月</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日より地方公営企業法の規定を全部適用し、公営企業会計となりました。（公共：昭和</a:t>
          </a:r>
          <a:r>
            <a:rPr kumimoji="1" lang="en-US" altLang="ja-JP" sz="1100">
              <a:latin typeface="ＭＳ ゴシック" pitchFamily="49" charset="-128"/>
              <a:ea typeface="ＭＳ ゴシック" pitchFamily="49" charset="-128"/>
            </a:rPr>
            <a:t>49</a:t>
          </a:r>
          <a:r>
            <a:rPr kumimoji="1" lang="ja-JP" altLang="en-US" sz="1100">
              <a:latin typeface="ＭＳ ゴシック" pitchFamily="49" charset="-128"/>
              <a:ea typeface="ＭＳ ゴシック" pitchFamily="49" charset="-128"/>
            </a:rPr>
            <a:t>年度～令和元年度、環境：平成</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年度～令和元年度まで特別会計）</a:t>
          </a:r>
        </a:p>
        <a:p>
          <a:r>
            <a:rPr kumimoji="1" lang="ja-JP" altLang="en-US" sz="1100">
              <a:latin typeface="ＭＳ ゴシック" pitchFamily="49" charset="-128"/>
              <a:ea typeface="ＭＳ ゴシック" pitchFamily="49" charset="-128"/>
            </a:rPr>
            <a:t>　特別養護老人ホーム事業特別会計が令和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年度末で民営化したため、その他会計の対象会計はなくなったことになる。</a:t>
          </a:r>
        </a:p>
        <a:p>
          <a:r>
            <a:rPr kumimoji="1" lang="ja-JP" altLang="en-US" sz="1100">
              <a:latin typeface="ＭＳ ゴシック" pitchFamily="49" charset="-128"/>
              <a:ea typeface="ＭＳ ゴシック" pitchFamily="49" charset="-128"/>
            </a:rPr>
            <a:t>　今後とも、各会計間の収支バランスに配慮し、計画的な繰出し等を実施することにより、赤字会計の発生がないように努めるとともに、各会計の経営状況の改善に努めることで、繰出金の減額を図り、安定した行財政運営の実現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31" workbookViewId="0">
      <selection activeCell="AM7" sqref="AM7:AT7"/>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12970222</v>
      </c>
      <c r="BO4" s="371"/>
      <c r="BP4" s="371"/>
      <c r="BQ4" s="371"/>
      <c r="BR4" s="371"/>
      <c r="BS4" s="371"/>
      <c r="BT4" s="371"/>
      <c r="BU4" s="372"/>
      <c r="BV4" s="370">
        <v>13006548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5.3</v>
      </c>
      <c r="CU4" s="377"/>
      <c r="CV4" s="377"/>
      <c r="CW4" s="377"/>
      <c r="CX4" s="377"/>
      <c r="CY4" s="377"/>
      <c r="CZ4" s="377"/>
      <c r="DA4" s="378"/>
      <c r="DB4" s="376">
        <v>4.7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12625348</v>
      </c>
      <c r="BO5" s="439"/>
      <c r="BP5" s="439"/>
      <c r="BQ5" s="439"/>
      <c r="BR5" s="439"/>
      <c r="BS5" s="439"/>
      <c r="BT5" s="439"/>
      <c r="BU5" s="440"/>
      <c r="BV5" s="438">
        <v>12652692</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88.9</v>
      </c>
      <c r="CU5" s="405"/>
      <c r="CV5" s="405"/>
      <c r="CW5" s="405"/>
      <c r="CX5" s="405"/>
      <c r="CY5" s="405"/>
      <c r="CZ5" s="405"/>
      <c r="DA5" s="406"/>
      <c r="DB5" s="404">
        <v>90.2</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344874</v>
      </c>
      <c r="BO6" s="439"/>
      <c r="BP6" s="439"/>
      <c r="BQ6" s="439"/>
      <c r="BR6" s="439"/>
      <c r="BS6" s="439"/>
      <c r="BT6" s="439"/>
      <c r="BU6" s="440"/>
      <c r="BV6" s="438">
        <v>353856</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89.9</v>
      </c>
      <c r="CU6" s="445"/>
      <c r="CV6" s="445"/>
      <c r="CW6" s="445"/>
      <c r="CX6" s="445"/>
      <c r="CY6" s="445"/>
      <c r="CZ6" s="445"/>
      <c r="DA6" s="446"/>
      <c r="DB6" s="444">
        <v>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8424</v>
      </c>
      <c r="BO7" s="439"/>
      <c r="BP7" s="439"/>
      <c r="BQ7" s="439"/>
      <c r="BR7" s="439"/>
      <c r="BS7" s="439"/>
      <c r="BT7" s="439"/>
      <c r="BU7" s="440"/>
      <c r="BV7" s="438">
        <v>44919</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6392077</v>
      </c>
      <c r="CU7" s="439"/>
      <c r="CV7" s="439"/>
      <c r="CW7" s="439"/>
      <c r="CX7" s="439"/>
      <c r="CY7" s="439"/>
      <c r="CZ7" s="439"/>
      <c r="DA7" s="440"/>
      <c r="DB7" s="438">
        <v>6612887</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108</v>
      </c>
      <c r="AV8" s="434"/>
      <c r="AW8" s="434"/>
      <c r="AX8" s="434"/>
      <c r="AY8" s="435" t="s">
        <v>112</v>
      </c>
      <c r="AZ8" s="436"/>
      <c r="BA8" s="436"/>
      <c r="BB8" s="436"/>
      <c r="BC8" s="436"/>
      <c r="BD8" s="436"/>
      <c r="BE8" s="436"/>
      <c r="BF8" s="436"/>
      <c r="BG8" s="436"/>
      <c r="BH8" s="436"/>
      <c r="BI8" s="436"/>
      <c r="BJ8" s="436"/>
      <c r="BK8" s="436"/>
      <c r="BL8" s="436"/>
      <c r="BM8" s="437"/>
      <c r="BN8" s="438">
        <v>336450</v>
      </c>
      <c r="BO8" s="439"/>
      <c r="BP8" s="439"/>
      <c r="BQ8" s="439"/>
      <c r="BR8" s="439"/>
      <c r="BS8" s="439"/>
      <c r="BT8" s="439"/>
      <c r="BU8" s="440"/>
      <c r="BV8" s="438">
        <v>308937</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0.39</v>
      </c>
      <c r="CU8" s="448"/>
      <c r="CV8" s="448"/>
      <c r="CW8" s="448"/>
      <c r="CX8" s="448"/>
      <c r="CY8" s="448"/>
      <c r="CZ8" s="448"/>
      <c r="DA8" s="449"/>
      <c r="DB8" s="447">
        <v>0.39</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16212</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27513</v>
      </c>
      <c r="BO9" s="439"/>
      <c r="BP9" s="439"/>
      <c r="BQ9" s="439"/>
      <c r="BR9" s="439"/>
      <c r="BS9" s="439"/>
      <c r="BT9" s="439"/>
      <c r="BU9" s="440"/>
      <c r="BV9" s="438">
        <v>13933</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12.8</v>
      </c>
      <c r="CU9" s="405"/>
      <c r="CV9" s="405"/>
      <c r="CW9" s="405"/>
      <c r="CX9" s="405"/>
      <c r="CY9" s="405"/>
      <c r="CZ9" s="405"/>
      <c r="DA9" s="406"/>
      <c r="DB9" s="404">
        <v>12.8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17740</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81460</v>
      </c>
      <c r="BO10" s="439"/>
      <c r="BP10" s="439"/>
      <c r="BQ10" s="439"/>
      <c r="BR10" s="439"/>
      <c r="BS10" s="439"/>
      <c r="BT10" s="439"/>
      <c r="BU10" s="440"/>
      <c r="BV10" s="438">
        <v>288945</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129</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15721</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138</v>
      </c>
      <c r="AV12" s="434"/>
      <c r="AW12" s="434"/>
      <c r="AX12" s="434"/>
      <c r="AY12" s="435" t="s">
        <v>139</v>
      </c>
      <c r="AZ12" s="436"/>
      <c r="BA12" s="436"/>
      <c r="BB12" s="436"/>
      <c r="BC12" s="436"/>
      <c r="BD12" s="436"/>
      <c r="BE12" s="436"/>
      <c r="BF12" s="436"/>
      <c r="BG12" s="436"/>
      <c r="BH12" s="436"/>
      <c r="BI12" s="436"/>
      <c r="BJ12" s="436"/>
      <c r="BK12" s="436"/>
      <c r="BL12" s="436"/>
      <c r="BM12" s="437"/>
      <c r="BN12" s="438">
        <v>100200</v>
      </c>
      <c r="BO12" s="439"/>
      <c r="BP12" s="439"/>
      <c r="BQ12" s="439"/>
      <c r="BR12" s="439"/>
      <c r="BS12" s="439"/>
      <c r="BT12" s="439"/>
      <c r="BU12" s="440"/>
      <c r="BV12" s="438">
        <v>123195</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15426</v>
      </c>
      <c r="S13" s="492"/>
      <c r="T13" s="492"/>
      <c r="U13" s="492"/>
      <c r="V13" s="493"/>
      <c r="W13" s="417" t="s">
        <v>144</v>
      </c>
      <c r="X13" s="418"/>
      <c r="Y13" s="418"/>
      <c r="Z13" s="418"/>
      <c r="AA13" s="418"/>
      <c r="AB13" s="408"/>
      <c r="AC13" s="458">
        <v>631</v>
      </c>
      <c r="AD13" s="459"/>
      <c r="AE13" s="459"/>
      <c r="AF13" s="459"/>
      <c r="AG13" s="501"/>
      <c r="AH13" s="458">
        <v>721</v>
      </c>
      <c r="AI13" s="459"/>
      <c r="AJ13" s="459"/>
      <c r="AK13" s="459"/>
      <c r="AL13" s="460"/>
      <c r="AM13" s="430" t="s">
        <v>145</v>
      </c>
      <c r="AN13" s="431"/>
      <c r="AO13" s="431"/>
      <c r="AP13" s="431"/>
      <c r="AQ13" s="431"/>
      <c r="AR13" s="431"/>
      <c r="AS13" s="431"/>
      <c r="AT13" s="432"/>
      <c r="AU13" s="433" t="s">
        <v>146</v>
      </c>
      <c r="AV13" s="434"/>
      <c r="AW13" s="434"/>
      <c r="AX13" s="434"/>
      <c r="AY13" s="435" t="s">
        <v>147</v>
      </c>
      <c r="AZ13" s="436"/>
      <c r="BA13" s="436"/>
      <c r="BB13" s="436"/>
      <c r="BC13" s="436"/>
      <c r="BD13" s="436"/>
      <c r="BE13" s="436"/>
      <c r="BF13" s="436"/>
      <c r="BG13" s="436"/>
      <c r="BH13" s="436"/>
      <c r="BI13" s="436"/>
      <c r="BJ13" s="436"/>
      <c r="BK13" s="436"/>
      <c r="BL13" s="436"/>
      <c r="BM13" s="437"/>
      <c r="BN13" s="438">
        <v>8773</v>
      </c>
      <c r="BO13" s="439"/>
      <c r="BP13" s="439"/>
      <c r="BQ13" s="439"/>
      <c r="BR13" s="439"/>
      <c r="BS13" s="439"/>
      <c r="BT13" s="439"/>
      <c r="BU13" s="440"/>
      <c r="BV13" s="438">
        <v>179683</v>
      </c>
      <c r="BW13" s="439"/>
      <c r="BX13" s="439"/>
      <c r="BY13" s="439"/>
      <c r="BZ13" s="439"/>
      <c r="CA13" s="439"/>
      <c r="CB13" s="439"/>
      <c r="CC13" s="440"/>
      <c r="CD13" s="441" t="s">
        <v>148</v>
      </c>
      <c r="CE13" s="442"/>
      <c r="CF13" s="442"/>
      <c r="CG13" s="442"/>
      <c r="CH13" s="442"/>
      <c r="CI13" s="442"/>
      <c r="CJ13" s="442"/>
      <c r="CK13" s="442"/>
      <c r="CL13" s="442"/>
      <c r="CM13" s="442"/>
      <c r="CN13" s="442"/>
      <c r="CO13" s="442"/>
      <c r="CP13" s="442"/>
      <c r="CQ13" s="442"/>
      <c r="CR13" s="442"/>
      <c r="CS13" s="443"/>
      <c r="CT13" s="404">
        <v>11.5</v>
      </c>
      <c r="CU13" s="405"/>
      <c r="CV13" s="405"/>
      <c r="CW13" s="405"/>
      <c r="CX13" s="405"/>
      <c r="CY13" s="405"/>
      <c r="CZ13" s="405"/>
      <c r="DA13" s="406"/>
      <c r="DB13" s="404">
        <v>12.1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16052</v>
      </c>
      <c r="S14" s="492"/>
      <c r="T14" s="492"/>
      <c r="U14" s="492"/>
      <c r="V14" s="493"/>
      <c r="W14" s="397"/>
      <c r="X14" s="398"/>
      <c r="Y14" s="398"/>
      <c r="Z14" s="398"/>
      <c r="AA14" s="398"/>
      <c r="AB14" s="387"/>
      <c r="AC14" s="494">
        <v>9.8000000000000007</v>
      </c>
      <c r="AD14" s="495"/>
      <c r="AE14" s="495"/>
      <c r="AF14" s="495"/>
      <c r="AG14" s="496"/>
      <c r="AH14" s="494">
        <v>10.4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150</v>
      </c>
      <c r="CE14" s="503"/>
      <c r="CF14" s="503"/>
      <c r="CG14" s="503"/>
      <c r="CH14" s="503"/>
      <c r="CI14" s="503"/>
      <c r="CJ14" s="503"/>
      <c r="CK14" s="503"/>
      <c r="CL14" s="503"/>
      <c r="CM14" s="503"/>
      <c r="CN14" s="503"/>
      <c r="CO14" s="503"/>
      <c r="CP14" s="503"/>
      <c r="CQ14" s="503"/>
      <c r="CR14" s="503"/>
      <c r="CS14" s="504"/>
      <c r="CT14" s="505">
        <v>10.7</v>
      </c>
      <c r="CU14" s="506"/>
      <c r="CV14" s="506"/>
      <c r="CW14" s="506"/>
      <c r="CX14" s="506"/>
      <c r="CY14" s="506"/>
      <c r="CZ14" s="506"/>
      <c r="DA14" s="507"/>
      <c r="DB14" s="505">
        <v>21.4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143</v>
      </c>
      <c r="N15" s="499"/>
      <c r="O15" s="499"/>
      <c r="P15" s="499"/>
      <c r="Q15" s="500"/>
      <c r="R15" s="491">
        <v>15830</v>
      </c>
      <c r="S15" s="492"/>
      <c r="T15" s="492"/>
      <c r="U15" s="492"/>
      <c r="V15" s="493"/>
      <c r="W15" s="417" t="s">
        <v>151</v>
      </c>
      <c r="X15" s="418"/>
      <c r="Y15" s="418"/>
      <c r="Z15" s="418"/>
      <c r="AA15" s="418"/>
      <c r="AB15" s="408"/>
      <c r="AC15" s="458">
        <v>1667</v>
      </c>
      <c r="AD15" s="459"/>
      <c r="AE15" s="459"/>
      <c r="AF15" s="459"/>
      <c r="AG15" s="501"/>
      <c r="AH15" s="458">
        <v>1923</v>
      </c>
      <c r="AI15" s="459"/>
      <c r="AJ15" s="459"/>
      <c r="AK15" s="459"/>
      <c r="AL15" s="460"/>
      <c r="AM15" s="430"/>
      <c r="AN15" s="431"/>
      <c r="AO15" s="431"/>
      <c r="AP15" s="431"/>
      <c r="AQ15" s="431"/>
      <c r="AR15" s="431"/>
      <c r="AS15" s="431"/>
      <c r="AT15" s="432"/>
      <c r="AU15" s="433"/>
      <c r="AV15" s="434"/>
      <c r="AW15" s="434"/>
      <c r="AX15" s="434"/>
      <c r="AY15" s="367" t="s">
        <v>152</v>
      </c>
      <c r="AZ15" s="368"/>
      <c r="BA15" s="368"/>
      <c r="BB15" s="368"/>
      <c r="BC15" s="368"/>
      <c r="BD15" s="368"/>
      <c r="BE15" s="368"/>
      <c r="BF15" s="368"/>
      <c r="BG15" s="368"/>
      <c r="BH15" s="368"/>
      <c r="BI15" s="368"/>
      <c r="BJ15" s="368"/>
      <c r="BK15" s="368"/>
      <c r="BL15" s="368"/>
      <c r="BM15" s="369"/>
      <c r="BN15" s="370">
        <v>2227211</v>
      </c>
      <c r="BO15" s="371"/>
      <c r="BP15" s="371"/>
      <c r="BQ15" s="371"/>
      <c r="BR15" s="371"/>
      <c r="BS15" s="371"/>
      <c r="BT15" s="371"/>
      <c r="BU15" s="372"/>
      <c r="BV15" s="370">
        <v>2178670</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26</v>
      </c>
      <c r="AD16" s="495"/>
      <c r="AE16" s="495"/>
      <c r="AF16" s="495"/>
      <c r="AG16" s="496"/>
      <c r="AH16" s="494">
        <v>27.7</v>
      </c>
      <c r="AI16" s="495"/>
      <c r="AJ16" s="495"/>
      <c r="AK16" s="495"/>
      <c r="AL16" s="497"/>
      <c r="AM16" s="430"/>
      <c r="AN16" s="431"/>
      <c r="AO16" s="431"/>
      <c r="AP16" s="431"/>
      <c r="AQ16" s="431"/>
      <c r="AR16" s="431"/>
      <c r="AS16" s="431"/>
      <c r="AT16" s="432"/>
      <c r="AU16" s="433"/>
      <c r="AV16" s="434"/>
      <c r="AW16" s="434"/>
      <c r="AX16" s="434"/>
      <c r="AY16" s="435" t="s">
        <v>156</v>
      </c>
      <c r="AZ16" s="436"/>
      <c r="BA16" s="436"/>
      <c r="BB16" s="436"/>
      <c r="BC16" s="436"/>
      <c r="BD16" s="436"/>
      <c r="BE16" s="436"/>
      <c r="BF16" s="436"/>
      <c r="BG16" s="436"/>
      <c r="BH16" s="436"/>
      <c r="BI16" s="436"/>
      <c r="BJ16" s="436"/>
      <c r="BK16" s="436"/>
      <c r="BL16" s="436"/>
      <c r="BM16" s="437"/>
      <c r="BN16" s="438">
        <v>5741755</v>
      </c>
      <c r="BO16" s="439"/>
      <c r="BP16" s="439"/>
      <c r="BQ16" s="439"/>
      <c r="BR16" s="439"/>
      <c r="BS16" s="439"/>
      <c r="BT16" s="439"/>
      <c r="BU16" s="440"/>
      <c r="BV16" s="438">
        <v>5764309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157</v>
      </c>
      <c r="N17" s="517"/>
      <c r="O17" s="517"/>
      <c r="P17" s="517"/>
      <c r="Q17" s="518"/>
      <c r="R17" s="513" t="s">
        <v>158</v>
      </c>
      <c r="S17" s="514"/>
      <c r="T17" s="514"/>
      <c r="U17" s="514"/>
      <c r="V17" s="515"/>
      <c r="W17" s="417" t="s">
        <v>159</v>
      </c>
      <c r="X17" s="418"/>
      <c r="Y17" s="418"/>
      <c r="Z17" s="418"/>
      <c r="AA17" s="418"/>
      <c r="AB17" s="408"/>
      <c r="AC17" s="458">
        <v>4114</v>
      </c>
      <c r="AD17" s="459"/>
      <c r="AE17" s="459"/>
      <c r="AF17" s="459"/>
      <c r="AG17" s="501"/>
      <c r="AH17" s="458">
        <v>4308</v>
      </c>
      <c r="AI17" s="459"/>
      <c r="AJ17" s="459"/>
      <c r="AK17" s="459"/>
      <c r="AL17" s="460"/>
      <c r="AM17" s="430"/>
      <c r="AN17" s="431"/>
      <c r="AO17" s="431"/>
      <c r="AP17" s="431"/>
      <c r="AQ17" s="431"/>
      <c r="AR17" s="431"/>
      <c r="AS17" s="431"/>
      <c r="AT17" s="432"/>
      <c r="AU17" s="433"/>
      <c r="AV17" s="434"/>
      <c r="AW17" s="434"/>
      <c r="AX17" s="434"/>
      <c r="AY17" s="435" t="s">
        <v>160</v>
      </c>
      <c r="AZ17" s="436"/>
      <c r="BA17" s="436"/>
      <c r="BB17" s="436"/>
      <c r="BC17" s="436"/>
      <c r="BD17" s="436"/>
      <c r="BE17" s="436"/>
      <c r="BF17" s="436"/>
      <c r="BG17" s="436"/>
      <c r="BH17" s="436"/>
      <c r="BI17" s="436"/>
      <c r="BJ17" s="436"/>
      <c r="BK17" s="436"/>
      <c r="BL17" s="436"/>
      <c r="BM17" s="437"/>
      <c r="BN17" s="438">
        <v>2798328</v>
      </c>
      <c r="BO17" s="439"/>
      <c r="BP17" s="439"/>
      <c r="BQ17" s="439"/>
      <c r="BR17" s="439"/>
      <c r="BS17" s="439"/>
      <c r="BT17" s="439"/>
      <c r="BU17" s="440"/>
      <c r="BV17" s="438">
        <v>2741616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161</v>
      </c>
      <c r="C18" s="450"/>
      <c r="D18" s="450"/>
      <c r="E18" s="522"/>
      <c r="F18" s="522"/>
      <c r="G18" s="522"/>
      <c r="H18" s="522"/>
      <c r="I18" s="522"/>
      <c r="J18" s="522"/>
      <c r="K18" s="522"/>
      <c r="L18" s="523">
        <v>425.64</v>
      </c>
      <c r="M18" s="523"/>
      <c r="N18" s="523"/>
      <c r="O18" s="523"/>
      <c r="P18" s="523"/>
      <c r="Q18" s="523"/>
      <c r="R18" s="524"/>
      <c r="S18" s="524"/>
      <c r="T18" s="524"/>
      <c r="U18" s="524"/>
      <c r="V18" s="525"/>
      <c r="W18" s="419"/>
      <c r="X18" s="420"/>
      <c r="Y18" s="420"/>
      <c r="Z18" s="420"/>
      <c r="AA18" s="420"/>
      <c r="AB18" s="411"/>
      <c r="AC18" s="526">
        <v>64.2</v>
      </c>
      <c r="AD18" s="527"/>
      <c r="AE18" s="527"/>
      <c r="AF18" s="527"/>
      <c r="AG18" s="528"/>
      <c r="AH18" s="526">
        <v>62</v>
      </c>
      <c r="AI18" s="527"/>
      <c r="AJ18" s="527"/>
      <c r="AK18" s="527"/>
      <c r="AL18" s="529"/>
      <c r="AM18" s="430"/>
      <c r="AN18" s="431"/>
      <c r="AO18" s="431"/>
      <c r="AP18" s="431"/>
      <c r="AQ18" s="431"/>
      <c r="AR18" s="431"/>
      <c r="AS18" s="431"/>
      <c r="AT18" s="432"/>
      <c r="AU18" s="433"/>
      <c r="AV18" s="434"/>
      <c r="AW18" s="434"/>
      <c r="AX18" s="434"/>
      <c r="AY18" s="435" t="s">
        <v>162</v>
      </c>
      <c r="AZ18" s="436"/>
      <c r="BA18" s="436"/>
      <c r="BB18" s="436"/>
      <c r="BC18" s="436"/>
      <c r="BD18" s="436"/>
      <c r="BE18" s="436"/>
      <c r="BF18" s="436"/>
      <c r="BG18" s="436"/>
      <c r="BH18" s="436"/>
      <c r="BI18" s="436"/>
      <c r="BJ18" s="436"/>
      <c r="BK18" s="436"/>
      <c r="BL18" s="436"/>
      <c r="BM18" s="437"/>
      <c r="BN18" s="438">
        <v>6125935</v>
      </c>
      <c r="BO18" s="439"/>
      <c r="BP18" s="439"/>
      <c r="BQ18" s="439"/>
      <c r="BR18" s="439"/>
      <c r="BS18" s="439"/>
      <c r="BT18" s="439"/>
      <c r="BU18" s="440"/>
      <c r="BV18" s="438">
        <v>6437670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163</v>
      </c>
      <c r="C19" s="450"/>
      <c r="D19" s="450"/>
      <c r="E19" s="522"/>
      <c r="F19" s="522"/>
      <c r="G19" s="522"/>
      <c r="H19" s="522"/>
      <c r="I19" s="522"/>
      <c r="J19" s="522"/>
      <c r="K19" s="522"/>
      <c r="L19" s="530">
        <v>38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164</v>
      </c>
      <c r="AZ19" s="436"/>
      <c r="BA19" s="436"/>
      <c r="BB19" s="436"/>
      <c r="BC19" s="436"/>
      <c r="BD19" s="436"/>
      <c r="BE19" s="436"/>
      <c r="BF19" s="436"/>
      <c r="BG19" s="436"/>
      <c r="BH19" s="436"/>
      <c r="BI19" s="436"/>
      <c r="BJ19" s="436"/>
      <c r="BK19" s="436"/>
      <c r="BL19" s="436"/>
      <c r="BM19" s="437"/>
      <c r="BN19" s="438">
        <v>8774113</v>
      </c>
      <c r="BO19" s="439"/>
      <c r="BP19" s="439"/>
      <c r="BQ19" s="439"/>
      <c r="BR19" s="439"/>
      <c r="BS19" s="439"/>
      <c r="BT19" s="439"/>
      <c r="BU19" s="440"/>
      <c r="BV19" s="438">
        <v>9123524</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165</v>
      </c>
      <c r="C20" s="450"/>
      <c r="D20" s="450"/>
      <c r="E20" s="522"/>
      <c r="F20" s="522"/>
      <c r="G20" s="522"/>
      <c r="H20" s="522"/>
      <c r="I20" s="522"/>
      <c r="J20" s="522"/>
      <c r="K20" s="522"/>
      <c r="L20" s="530">
        <v>7688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166</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167</v>
      </c>
      <c r="C22" s="551"/>
      <c r="D22" s="552"/>
      <c r="E22" s="413" t="s">
        <v>1</v>
      </c>
      <c r="F22" s="418"/>
      <c r="G22" s="418"/>
      <c r="H22" s="418"/>
      <c r="I22" s="418"/>
      <c r="J22" s="418"/>
      <c r="K22" s="408"/>
      <c r="L22" s="413" t="s">
        <v>168</v>
      </c>
      <c r="M22" s="418"/>
      <c r="N22" s="418"/>
      <c r="O22" s="418"/>
      <c r="P22" s="408"/>
      <c r="Q22" s="559" t="s">
        <v>169</v>
      </c>
      <c r="R22" s="560"/>
      <c r="S22" s="560"/>
      <c r="T22" s="560"/>
      <c r="U22" s="560"/>
      <c r="V22" s="561"/>
      <c r="W22" s="565" t="s">
        <v>170</v>
      </c>
      <c r="X22" s="551"/>
      <c r="Y22" s="552"/>
      <c r="Z22" s="413" t="s">
        <v>1</v>
      </c>
      <c r="AA22" s="418"/>
      <c r="AB22" s="418"/>
      <c r="AC22" s="418"/>
      <c r="AD22" s="418"/>
      <c r="AE22" s="418"/>
      <c r="AF22" s="418"/>
      <c r="AG22" s="408"/>
      <c r="AH22" s="570" t="s">
        <v>171</v>
      </c>
      <c r="AI22" s="418"/>
      <c r="AJ22" s="418"/>
      <c r="AK22" s="418"/>
      <c r="AL22" s="408"/>
      <c r="AM22" s="570" t="s">
        <v>172</v>
      </c>
      <c r="AN22" s="571"/>
      <c r="AO22" s="571"/>
      <c r="AP22" s="571"/>
      <c r="AQ22" s="571"/>
      <c r="AR22" s="572"/>
      <c r="AS22" s="559" t="s">
        <v>169</v>
      </c>
      <c r="AT22" s="560"/>
      <c r="AU22" s="560"/>
      <c r="AV22" s="560"/>
      <c r="AW22" s="560"/>
      <c r="AX22" s="576"/>
      <c r="AY22" s="367" t="s">
        <v>173</v>
      </c>
      <c r="AZ22" s="368"/>
      <c r="BA22" s="368"/>
      <c r="BB22" s="368"/>
      <c r="BC22" s="368"/>
      <c r="BD22" s="368"/>
      <c r="BE22" s="368"/>
      <c r="BF22" s="368"/>
      <c r="BG22" s="368"/>
      <c r="BH22" s="368"/>
      <c r="BI22" s="368"/>
      <c r="BJ22" s="368"/>
      <c r="BK22" s="368"/>
      <c r="BL22" s="368"/>
      <c r="BM22" s="369"/>
      <c r="BN22" s="370">
        <v>8784222</v>
      </c>
      <c r="BO22" s="371"/>
      <c r="BP22" s="371"/>
      <c r="BQ22" s="371"/>
      <c r="BR22" s="371"/>
      <c r="BS22" s="371"/>
      <c r="BT22" s="371"/>
      <c r="BU22" s="372"/>
      <c r="BV22" s="370">
        <v>9013742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174</v>
      </c>
      <c r="AZ23" s="436"/>
      <c r="BA23" s="436"/>
      <c r="BB23" s="436"/>
      <c r="BC23" s="436"/>
      <c r="BD23" s="436"/>
      <c r="BE23" s="436"/>
      <c r="BF23" s="436"/>
      <c r="BG23" s="436"/>
      <c r="BH23" s="436"/>
      <c r="BI23" s="436"/>
      <c r="BJ23" s="436"/>
      <c r="BK23" s="436"/>
      <c r="BL23" s="436"/>
      <c r="BM23" s="437"/>
      <c r="BN23" s="438">
        <v>7618413</v>
      </c>
      <c r="BO23" s="439"/>
      <c r="BP23" s="439"/>
      <c r="BQ23" s="439"/>
      <c r="BR23" s="439"/>
      <c r="BS23" s="439"/>
      <c r="BT23" s="439"/>
      <c r="BU23" s="440"/>
      <c r="BV23" s="438">
        <v>7829966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175</v>
      </c>
      <c r="F24" s="431"/>
      <c r="G24" s="431"/>
      <c r="H24" s="431"/>
      <c r="I24" s="431"/>
      <c r="J24" s="431"/>
      <c r="K24" s="432"/>
      <c r="L24" s="458">
        <v>1</v>
      </c>
      <c r="M24" s="459"/>
      <c r="N24" s="459"/>
      <c r="O24" s="459"/>
      <c r="P24" s="501"/>
      <c r="Q24" s="458">
        <v>8200</v>
      </c>
      <c r="R24" s="459"/>
      <c r="S24" s="459"/>
      <c r="T24" s="459"/>
      <c r="U24" s="459"/>
      <c r="V24" s="501"/>
      <c r="W24" s="566"/>
      <c r="X24" s="554"/>
      <c r="Y24" s="555"/>
      <c r="Z24" s="457" t="s">
        <v>176</v>
      </c>
      <c r="AA24" s="431"/>
      <c r="AB24" s="431"/>
      <c r="AC24" s="431"/>
      <c r="AD24" s="431"/>
      <c r="AE24" s="431"/>
      <c r="AF24" s="431"/>
      <c r="AG24" s="432"/>
      <c r="AH24" s="458">
        <v>201</v>
      </c>
      <c r="AI24" s="459"/>
      <c r="AJ24" s="459"/>
      <c r="AK24" s="459"/>
      <c r="AL24" s="501"/>
      <c r="AM24" s="458">
        <v>600387</v>
      </c>
      <c r="AN24" s="459"/>
      <c r="AO24" s="459"/>
      <c r="AP24" s="459"/>
      <c r="AQ24" s="459"/>
      <c r="AR24" s="501"/>
      <c r="AS24" s="458">
        <v>2987</v>
      </c>
      <c r="AT24" s="459"/>
      <c r="AU24" s="459"/>
      <c r="AV24" s="459"/>
      <c r="AW24" s="459"/>
      <c r="AX24" s="460"/>
      <c r="AY24" s="544" t="s">
        <v>177</v>
      </c>
      <c r="AZ24" s="545"/>
      <c r="BA24" s="545"/>
      <c r="BB24" s="545"/>
      <c r="BC24" s="545"/>
      <c r="BD24" s="545"/>
      <c r="BE24" s="545"/>
      <c r="BF24" s="545"/>
      <c r="BG24" s="545"/>
      <c r="BH24" s="545"/>
      <c r="BI24" s="545"/>
      <c r="BJ24" s="545"/>
      <c r="BK24" s="545"/>
      <c r="BL24" s="545"/>
      <c r="BM24" s="546"/>
      <c r="BN24" s="438">
        <v>5535720</v>
      </c>
      <c r="BO24" s="439"/>
      <c r="BP24" s="439"/>
      <c r="BQ24" s="439"/>
      <c r="BR24" s="439"/>
      <c r="BS24" s="439"/>
      <c r="BT24" s="439"/>
      <c r="BU24" s="440"/>
      <c r="BV24" s="438">
        <v>5486473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178</v>
      </c>
      <c r="F25" s="431"/>
      <c r="G25" s="431"/>
      <c r="H25" s="431"/>
      <c r="I25" s="431"/>
      <c r="J25" s="431"/>
      <c r="K25" s="432"/>
      <c r="L25" s="458">
        <v>2</v>
      </c>
      <c r="M25" s="459"/>
      <c r="N25" s="459"/>
      <c r="O25" s="459"/>
      <c r="P25" s="501"/>
      <c r="Q25" s="458">
        <v>6610</v>
      </c>
      <c r="R25" s="459"/>
      <c r="S25" s="459"/>
      <c r="T25" s="459"/>
      <c r="U25" s="459"/>
      <c r="V25" s="501"/>
      <c r="W25" s="566"/>
      <c r="X25" s="554"/>
      <c r="Y25" s="555"/>
      <c r="Z25" s="457" t="s">
        <v>179</v>
      </c>
      <c r="AA25" s="431"/>
      <c r="AB25" s="431"/>
      <c r="AC25" s="431"/>
      <c r="AD25" s="431"/>
      <c r="AE25" s="431"/>
      <c r="AF25" s="431"/>
      <c r="AG25" s="432"/>
      <c r="AH25" s="458">
        <v>51</v>
      </c>
      <c r="AI25" s="459"/>
      <c r="AJ25" s="459"/>
      <c r="AK25" s="459"/>
      <c r="AL25" s="501"/>
      <c r="AM25" s="458">
        <v>141117</v>
      </c>
      <c r="AN25" s="459"/>
      <c r="AO25" s="459"/>
      <c r="AP25" s="459"/>
      <c r="AQ25" s="459"/>
      <c r="AR25" s="501"/>
      <c r="AS25" s="458">
        <v>2767</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457130</v>
      </c>
      <c r="BO25" s="371"/>
      <c r="BP25" s="371"/>
      <c r="BQ25" s="371"/>
      <c r="BR25" s="371"/>
      <c r="BS25" s="371"/>
      <c r="BT25" s="371"/>
      <c r="BU25" s="372"/>
      <c r="BV25" s="370">
        <v>435932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181</v>
      </c>
      <c r="F26" s="431"/>
      <c r="G26" s="431"/>
      <c r="H26" s="431"/>
      <c r="I26" s="431"/>
      <c r="J26" s="431"/>
      <c r="K26" s="432"/>
      <c r="L26" s="458">
        <v>1</v>
      </c>
      <c r="M26" s="459"/>
      <c r="N26" s="459"/>
      <c r="O26" s="459"/>
      <c r="P26" s="501"/>
      <c r="Q26" s="458">
        <v>5920</v>
      </c>
      <c r="R26" s="459"/>
      <c r="S26" s="459"/>
      <c r="T26" s="459"/>
      <c r="U26" s="459"/>
      <c r="V26" s="501"/>
      <c r="W26" s="566"/>
      <c r="X26" s="554"/>
      <c r="Y26" s="555"/>
      <c r="Z26" s="457" t="s">
        <v>182</v>
      </c>
      <c r="AA26" s="578"/>
      <c r="AB26" s="578"/>
      <c r="AC26" s="578"/>
      <c r="AD26" s="578"/>
      <c r="AE26" s="578"/>
      <c r="AF26" s="578"/>
      <c r="AG26" s="579"/>
      <c r="AH26" s="458" t="s">
        <v>142</v>
      </c>
      <c r="AI26" s="459"/>
      <c r="AJ26" s="459"/>
      <c r="AK26" s="459"/>
      <c r="AL26" s="501"/>
      <c r="AM26" s="458" t="s">
        <v>142</v>
      </c>
      <c r="AN26" s="459"/>
      <c r="AO26" s="459"/>
      <c r="AP26" s="459"/>
      <c r="AQ26" s="459"/>
      <c r="AR26" s="501"/>
      <c r="AS26" s="458" t="s">
        <v>142</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184</v>
      </c>
      <c r="BO26" s="439"/>
      <c r="BP26" s="439"/>
      <c r="BQ26" s="439"/>
      <c r="BR26" s="439"/>
      <c r="BS26" s="439"/>
      <c r="BT26" s="439"/>
      <c r="BU26" s="440"/>
      <c r="BV26" s="438" t="s">
        <v>142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185</v>
      </c>
      <c r="F27" s="431"/>
      <c r="G27" s="431"/>
      <c r="H27" s="431"/>
      <c r="I27" s="431"/>
      <c r="J27" s="431"/>
      <c r="K27" s="432"/>
      <c r="L27" s="458">
        <v>1</v>
      </c>
      <c r="M27" s="459"/>
      <c r="N27" s="459"/>
      <c r="O27" s="459"/>
      <c r="P27" s="501"/>
      <c r="Q27" s="458">
        <v>3080</v>
      </c>
      <c r="R27" s="459"/>
      <c r="S27" s="459"/>
      <c r="T27" s="459"/>
      <c r="U27" s="459"/>
      <c r="V27" s="501"/>
      <c r="W27" s="566"/>
      <c r="X27" s="554"/>
      <c r="Y27" s="555"/>
      <c r="Z27" s="457" t="s">
        <v>186</v>
      </c>
      <c r="AA27" s="431"/>
      <c r="AB27" s="431"/>
      <c r="AC27" s="431"/>
      <c r="AD27" s="431"/>
      <c r="AE27" s="431"/>
      <c r="AF27" s="431"/>
      <c r="AG27" s="432"/>
      <c r="AH27" s="458">
        <v>1</v>
      </c>
      <c r="AI27" s="459"/>
      <c r="AJ27" s="459"/>
      <c r="AK27" s="459"/>
      <c r="AL27" s="501"/>
      <c r="AM27" s="458" t="s">
        <v>187</v>
      </c>
      <c r="AN27" s="459"/>
      <c r="AO27" s="459"/>
      <c r="AP27" s="459"/>
      <c r="AQ27" s="459"/>
      <c r="AR27" s="501"/>
      <c r="AS27" s="458" t="s">
        <v>188</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47" t="s">
        <v>142</v>
      </c>
      <c r="BO27" s="548"/>
      <c r="BP27" s="548"/>
      <c r="BQ27" s="548"/>
      <c r="BR27" s="548"/>
      <c r="BS27" s="548"/>
      <c r="BT27" s="548"/>
      <c r="BU27" s="549"/>
      <c r="BV27" s="547" t="s">
        <v>142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190</v>
      </c>
      <c r="F28" s="431"/>
      <c r="G28" s="431"/>
      <c r="H28" s="431"/>
      <c r="I28" s="431"/>
      <c r="J28" s="431"/>
      <c r="K28" s="432"/>
      <c r="L28" s="458">
        <v>1</v>
      </c>
      <c r="M28" s="459"/>
      <c r="N28" s="459"/>
      <c r="O28" s="459"/>
      <c r="P28" s="501"/>
      <c r="Q28" s="458">
        <v>2460</v>
      </c>
      <c r="R28" s="459"/>
      <c r="S28" s="459"/>
      <c r="T28" s="459"/>
      <c r="U28" s="459"/>
      <c r="V28" s="501"/>
      <c r="W28" s="566"/>
      <c r="X28" s="554"/>
      <c r="Y28" s="555"/>
      <c r="Z28" s="457" t="s">
        <v>191</v>
      </c>
      <c r="AA28" s="431"/>
      <c r="AB28" s="431"/>
      <c r="AC28" s="431"/>
      <c r="AD28" s="431"/>
      <c r="AE28" s="431"/>
      <c r="AF28" s="431"/>
      <c r="AG28" s="432"/>
      <c r="AH28" s="458" t="s">
        <v>142</v>
      </c>
      <c r="AI28" s="459"/>
      <c r="AJ28" s="459"/>
      <c r="AK28" s="459"/>
      <c r="AL28" s="501"/>
      <c r="AM28" s="458" t="s">
        <v>132</v>
      </c>
      <c r="AN28" s="459"/>
      <c r="AO28" s="459"/>
      <c r="AP28" s="459"/>
      <c r="AQ28" s="459"/>
      <c r="AR28" s="501"/>
      <c r="AS28" s="458" t="s">
        <v>142</v>
      </c>
      <c r="AT28" s="459"/>
      <c r="AU28" s="459"/>
      <c r="AV28" s="459"/>
      <c r="AW28" s="459"/>
      <c r="AX28" s="460"/>
      <c r="AY28" s="580" t="s">
        <v>192</v>
      </c>
      <c r="AZ28" s="581"/>
      <c r="BA28" s="581"/>
      <c r="BB28" s="582"/>
      <c r="BC28" s="367" t="s">
        <v>50</v>
      </c>
      <c r="BD28" s="368"/>
      <c r="BE28" s="368"/>
      <c r="BF28" s="368"/>
      <c r="BG28" s="368"/>
      <c r="BH28" s="368"/>
      <c r="BI28" s="368"/>
      <c r="BJ28" s="368"/>
      <c r="BK28" s="368"/>
      <c r="BL28" s="368"/>
      <c r="BM28" s="369"/>
      <c r="BN28" s="370">
        <v>1253065</v>
      </c>
      <c r="BO28" s="371"/>
      <c r="BP28" s="371"/>
      <c r="BQ28" s="371"/>
      <c r="BR28" s="371"/>
      <c r="BS28" s="371"/>
      <c r="BT28" s="371"/>
      <c r="BU28" s="372"/>
      <c r="BV28" s="370">
        <v>1271805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193</v>
      </c>
      <c r="F29" s="431"/>
      <c r="G29" s="431"/>
      <c r="H29" s="431"/>
      <c r="I29" s="431"/>
      <c r="J29" s="431"/>
      <c r="K29" s="432"/>
      <c r="L29" s="458">
        <v>12</v>
      </c>
      <c r="M29" s="459"/>
      <c r="N29" s="459"/>
      <c r="O29" s="459"/>
      <c r="P29" s="501"/>
      <c r="Q29" s="458">
        <v>2070</v>
      </c>
      <c r="R29" s="459"/>
      <c r="S29" s="459"/>
      <c r="T29" s="459"/>
      <c r="U29" s="459"/>
      <c r="V29" s="501"/>
      <c r="W29" s="567"/>
      <c r="X29" s="568"/>
      <c r="Y29" s="569"/>
      <c r="Z29" s="457" t="s">
        <v>194</v>
      </c>
      <c r="AA29" s="431"/>
      <c r="AB29" s="431"/>
      <c r="AC29" s="431"/>
      <c r="AD29" s="431"/>
      <c r="AE29" s="431"/>
      <c r="AF29" s="431"/>
      <c r="AG29" s="432"/>
      <c r="AH29" s="458">
        <v>202</v>
      </c>
      <c r="AI29" s="459"/>
      <c r="AJ29" s="459"/>
      <c r="AK29" s="459"/>
      <c r="AL29" s="501"/>
      <c r="AM29" s="458">
        <v>605076</v>
      </c>
      <c r="AN29" s="459"/>
      <c r="AO29" s="459"/>
      <c r="AP29" s="459"/>
      <c r="AQ29" s="459"/>
      <c r="AR29" s="501"/>
      <c r="AS29" s="458">
        <v>2995</v>
      </c>
      <c r="AT29" s="459"/>
      <c r="AU29" s="459"/>
      <c r="AV29" s="459"/>
      <c r="AW29" s="459"/>
      <c r="AX29" s="460"/>
      <c r="AY29" s="583"/>
      <c r="AZ29" s="584"/>
      <c r="BA29" s="584"/>
      <c r="BB29" s="585"/>
      <c r="BC29" s="435" t="s">
        <v>195</v>
      </c>
      <c r="BD29" s="436"/>
      <c r="BE29" s="436"/>
      <c r="BF29" s="436"/>
      <c r="BG29" s="436"/>
      <c r="BH29" s="436"/>
      <c r="BI29" s="436"/>
      <c r="BJ29" s="436"/>
      <c r="BK29" s="436"/>
      <c r="BL29" s="436"/>
      <c r="BM29" s="437"/>
      <c r="BN29" s="438">
        <v>267433</v>
      </c>
      <c r="BO29" s="439"/>
      <c r="BP29" s="439"/>
      <c r="BQ29" s="439"/>
      <c r="BR29" s="439"/>
      <c r="BS29" s="439"/>
      <c r="BT29" s="439"/>
      <c r="BU29" s="440"/>
      <c r="BV29" s="438">
        <v>79130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196</v>
      </c>
      <c r="X30" s="594"/>
      <c r="Y30" s="594"/>
      <c r="Z30" s="594"/>
      <c r="AA30" s="594"/>
      <c r="AB30" s="594"/>
      <c r="AC30" s="594"/>
      <c r="AD30" s="594"/>
      <c r="AE30" s="594"/>
      <c r="AF30" s="594"/>
      <c r="AG30" s="595"/>
      <c r="AH30" s="526">
        <v>98.7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1621646</v>
      </c>
      <c r="BO30" s="548"/>
      <c r="BP30" s="548"/>
      <c r="BQ30" s="548"/>
      <c r="BR30" s="548"/>
      <c r="BS30" s="548"/>
      <c r="BT30" s="548"/>
      <c r="BU30" s="549"/>
      <c r="BV30" s="547">
        <v>1350012</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197</v>
      </c>
      <c r="D32" s="589"/>
      <c r="E32" s="589"/>
      <c r="F32" s="589"/>
      <c r="G32" s="589"/>
      <c r="H32" s="589"/>
      <c r="I32" s="589"/>
      <c r="J32" s="589"/>
      <c r="K32" s="589"/>
      <c r="L32" s="589"/>
      <c r="M32" s="589"/>
      <c r="N32" s="589"/>
      <c r="O32" s="589"/>
      <c r="P32" s="589"/>
      <c r="Q32" s="589"/>
      <c r="R32" s="589"/>
      <c r="S32" s="589"/>
      <c r="U32" s="442" t="s">
        <v>198</v>
      </c>
      <c r="V32" s="442"/>
      <c r="W32" s="442"/>
      <c r="X32" s="442"/>
      <c r="Y32" s="442"/>
      <c r="Z32" s="442"/>
      <c r="AA32" s="442"/>
      <c r="AB32" s="442"/>
      <c r="AC32" s="442"/>
      <c r="AD32" s="442"/>
      <c r="AE32" s="442"/>
      <c r="AF32" s="442"/>
      <c r="AG32" s="442"/>
      <c r="AH32" s="442"/>
      <c r="AI32" s="442"/>
      <c r="AJ32" s="442"/>
      <c r="AK32" s="442"/>
      <c r="AM32" s="442" t="s">
        <v>199</v>
      </c>
      <c r="AN32" s="442"/>
      <c r="AO32" s="442"/>
      <c r="AP32" s="442"/>
      <c r="AQ32" s="442"/>
      <c r="AR32" s="442"/>
      <c r="AS32" s="442"/>
      <c r="AT32" s="442"/>
      <c r="AU32" s="442"/>
      <c r="AV32" s="442"/>
      <c r="AW32" s="442"/>
      <c r="AX32" s="442"/>
      <c r="AY32" s="442"/>
      <c r="AZ32" s="442"/>
      <c r="BA32" s="442"/>
      <c r="BB32" s="442"/>
      <c r="BC32" s="442"/>
      <c r="BE32" s="442" t="s">
        <v>200</v>
      </c>
      <c r="BF32" s="442"/>
      <c r="BG32" s="442"/>
      <c r="BH32" s="442"/>
      <c r="BI32" s="442"/>
      <c r="BJ32" s="442"/>
      <c r="BK32" s="442"/>
      <c r="BL32" s="442"/>
      <c r="BM32" s="442"/>
      <c r="BN32" s="442"/>
      <c r="BO32" s="442"/>
      <c r="BP32" s="442"/>
      <c r="BQ32" s="442"/>
      <c r="BR32" s="442"/>
      <c r="BS32" s="442"/>
      <c r="BT32" s="442"/>
      <c r="BU32" s="442"/>
      <c r="BW32" s="442" t="s">
        <v>201</v>
      </c>
      <c r="BX32" s="442"/>
      <c r="BY32" s="442"/>
      <c r="BZ32" s="442"/>
      <c r="CA32" s="442"/>
      <c r="CB32" s="442"/>
      <c r="CC32" s="442"/>
      <c r="CD32" s="442"/>
      <c r="CE32" s="442"/>
      <c r="CF32" s="442"/>
      <c r="CG32" s="442"/>
      <c r="CH32" s="442"/>
      <c r="CI32" s="442"/>
      <c r="CJ32" s="442"/>
      <c r="CK32" s="442"/>
      <c r="CL32" s="442"/>
      <c r="CM32" s="442"/>
      <c r="CO32" s="442" t="s">
        <v>202</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203</v>
      </c>
      <c r="D33" s="425"/>
      <c r="E33" s="396" t="s">
        <v>204</v>
      </c>
      <c r="F33" s="396"/>
      <c r="G33" s="396"/>
      <c r="H33" s="396"/>
      <c r="I33" s="396"/>
      <c r="J33" s="396"/>
      <c r="K33" s="396"/>
      <c r="L33" s="396"/>
      <c r="M33" s="396"/>
      <c r="N33" s="396"/>
      <c r="O33" s="396"/>
      <c r="P33" s="396"/>
      <c r="Q33" s="396"/>
      <c r="R33" s="396"/>
      <c r="S33" s="396"/>
      <c r="T33" s="206"/>
      <c r="U33" s="425" t="s">
        <v>205</v>
      </c>
      <c r="V33" s="425"/>
      <c r="W33" s="396" t="s">
        <v>206</v>
      </c>
      <c r="X33" s="396"/>
      <c r="Y33" s="396"/>
      <c r="Z33" s="396"/>
      <c r="AA33" s="396"/>
      <c r="AB33" s="396"/>
      <c r="AC33" s="396"/>
      <c r="AD33" s="396"/>
      <c r="AE33" s="396"/>
      <c r="AF33" s="396"/>
      <c r="AG33" s="396"/>
      <c r="AH33" s="396"/>
      <c r="AI33" s="396"/>
      <c r="AJ33" s="396"/>
      <c r="AK33" s="396"/>
      <c r="AL33" s="206"/>
      <c r="AM33" s="425" t="s">
        <v>205</v>
      </c>
      <c r="AN33" s="425"/>
      <c r="AO33" s="396" t="s">
        <v>207</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25" t="s">
        <v>208</v>
      </c>
      <c r="BX33" s="425"/>
      <c r="BY33" s="396" t="s">
        <v>210</v>
      </c>
      <c r="BZ33" s="396"/>
      <c r="CA33" s="396"/>
      <c r="CB33" s="396"/>
      <c r="CC33" s="396"/>
      <c r="CD33" s="396"/>
      <c r="CE33" s="396"/>
      <c r="CF33" s="396"/>
      <c r="CG33" s="396"/>
      <c r="CH33" s="396"/>
      <c r="CI33" s="396"/>
      <c r="CJ33" s="396"/>
      <c r="CK33" s="396"/>
      <c r="CL33" s="396"/>
      <c r="CM33" s="396"/>
      <c r="CN33" s="206"/>
      <c r="CO33" s="425" t="s">
        <v>205</v>
      </c>
      <c r="CP33" s="425"/>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IF('各会計、関係団体の財政状況及び健全化判断比率'!B35="","",'各会計、関係団体の財政状況及び健全化判断比率'!B35)</f>
        <v>港湾機能施設整備事業会計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国民健康保険病院事業会計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介護老人保健施設会計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jtlna0GvItPdzkOrZRJ9XcoXgQBcMrZvT+nIuq10qYKYKR1GFllQbRdJ0bfeAIDK3+g1Ujp2/Oqn2ud3dE3Aw==" saltValue="APWvg4Hru5zrIhZ1D9+wj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563</v>
      </c>
      <c r="D34" s="1151"/>
      <c r="E34" s="1152"/>
      <c r="F34" s="32">
        <v>8.5500000000000007</v>
      </c>
      <c r="G34" s="33">
        <v>7.37</v>
      </c>
      <c r="H34" s="33">
        <v>4.7300000000000004</v>
      </c>
      <c r="I34" s="33">
        <v>4.67</v>
      </c>
      <c r="J34" s="34">
        <v>5.26</v>
      </c>
      <c r="K34" s="22"/>
      <c r="L34" s="22"/>
      <c r="M34" s="22"/>
      <c r="N34" s="22"/>
      <c r="O34" s="22"/>
      <c r="P34" s="22"/>
    </row>
    <row r="35" spans="1:16" ht="39" customHeight="1" x14ac:dyDescent="0.15">
      <c r="A35" s="22"/>
      <c r="B35" s="35"/>
      <c r="C35" s="1145" t="s">
        <v>564</v>
      </c>
      <c r="D35" s="1146"/>
      <c r="E35" s="1147"/>
      <c r="F35" s="36" t="s">
        <v>517</v>
      </c>
      <c r="G35" s="37" t="s">
        <v>517</v>
      </c>
      <c r="H35" s="37">
        <v>1.9</v>
      </c>
      <c r="I35" s="37">
        <v>2.83</v>
      </c>
      <c r="J35" s="38">
        <v>3.17</v>
      </c>
      <c r="K35" s="22"/>
      <c r="L35" s="22"/>
      <c r="M35" s="22"/>
      <c r="N35" s="22"/>
      <c r="O35" s="22"/>
      <c r="P35" s="22"/>
    </row>
    <row r="36" spans="1:16" ht="39" customHeight="1" x14ac:dyDescent="0.15">
      <c r="A36" s="22"/>
      <c r="B36" s="35"/>
      <c r="C36" s="1145" t="s">
        <v>565</v>
      </c>
      <c r="D36" s="1146"/>
      <c r="E36" s="1147"/>
      <c r="F36" s="36">
        <v>5.86</v>
      </c>
      <c r="G36" s="37">
        <v>4.5199999999999996</v>
      </c>
      <c r="H36" s="37">
        <v>4.09</v>
      </c>
      <c r="I36" s="37">
        <v>3.54</v>
      </c>
      <c r="J36" s="38">
        <v>3.09</v>
      </c>
      <c r="K36" s="22"/>
      <c r="L36" s="22"/>
      <c r="M36" s="22"/>
      <c r="N36" s="22"/>
      <c r="O36" s="22"/>
      <c r="P36" s="22"/>
    </row>
    <row r="37" spans="1:16" ht="39" customHeight="1" x14ac:dyDescent="0.15">
      <c r="A37" s="22"/>
      <c r="B37" s="35"/>
      <c r="C37" s="1145" t="s">
        <v>566</v>
      </c>
      <c r="D37" s="1146"/>
      <c r="E37" s="1147"/>
      <c r="F37" s="36">
        <v>0.65</v>
      </c>
      <c r="G37" s="37">
        <v>0.66</v>
      </c>
      <c r="H37" s="37">
        <v>1.1499999999999999</v>
      </c>
      <c r="I37" s="37">
        <v>0.52</v>
      </c>
      <c r="J37" s="38">
        <v>1.86</v>
      </c>
      <c r="K37" s="22"/>
      <c r="L37" s="22"/>
      <c r="M37" s="22"/>
      <c r="N37" s="22"/>
      <c r="O37" s="22"/>
      <c r="P37" s="22"/>
    </row>
    <row r="38" spans="1:16" ht="39" customHeight="1" x14ac:dyDescent="0.15">
      <c r="A38" s="22"/>
      <c r="B38" s="35"/>
      <c r="C38" s="1145" t="s">
        <v>567</v>
      </c>
      <c r="D38" s="1146"/>
      <c r="E38" s="1147"/>
      <c r="F38" s="36">
        <v>0.95</v>
      </c>
      <c r="G38" s="37">
        <v>0.3</v>
      </c>
      <c r="H38" s="37">
        <v>0.11</v>
      </c>
      <c r="I38" s="37" t="s">
        <v>568</v>
      </c>
      <c r="J38" s="38">
        <v>0.95</v>
      </c>
      <c r="K38" s="22"/>
      <c r="L38" s="22"/>
      <c r="M38" s="22"/>
      <c r="N38" s="22"/>
      <c r="O38" s="22"/>
      <c r="P38" s="22"/>
    </row>
    <row r="39" spans="1:16" ht="39" customHeight="1" x14ac:dyDescent="0.15">
      <c r="A39" s="22"/>
      <c r="B39" s="35"/>
      <c r="C39" s="1145" t="s">
        <v>569</v>
      </c>
      <c r="D39" s="1146"/>
      <c r="E39" s="1147"/>
      <c r="F39" s="36">
        <v>0.71</v>
      </c>
      <c r="G39" s="37">
        <v>0.53</v>
      </c>
      <c r="H39" s="37">
        <v>0.95</v>
      </c>
      <c r="I39" s="37">
        <v>0.94</v>
      </c>
      <c r="J39" s="38">
        <v>0.95</v>
      </c>
      <c r="K39" s="22"/>
      <c r="L39" s="22"/>
      <c r="M39" s="22"/>
      <c r="N39" s="22"/>
      <c r="O39" s="22"/>
      <c r="P39" s="22"/>
    </row>
    <row r="40" spans="1:16" ht="39" customHeight="1" x14ac:dyDescent="0.15">
      <c r="A40" s="22"/>
      <c r="B40" s="35"/>
      <c r="C40" s="1145" t="s">
        <v>570</v>
      </c>
      <c r="D40" s="1146"/>
      <c r="E40" s="1147"/>
      <c r="F40" s="36">
        <v>1.28</v>
      </c>
      <c r="G40" s="37">
        <v>1.6</v>
      </c>
      <c r="H40" s="37">
        <v>1.59</v>
      </c>
      <c r="I40" s="37">
        <v>1.32</v>
      </c>
      <c r="J40" s="38">
        <v>0.56000000000000005</v>
      </c>
      <c r="K40" s="22"/>
      <c r="L40" s="22"/>
      <c r="M40" s="22"/>
      <c r="N40" s="22"/>
      <c r="O40" s="22"/>
      <c r="P40" s="22"/>
    </row>
    <row r="41" spans="1:16" ht="39" customHeight="1" x14ac:dyDescent="0.15">
      <c r="A41" s="22"/>
      <c r="B41" s="35"/>
      <c r="C41" s="1145" t="s">
        <v>571</v>
      </c>
      <c r="D41" s="1146"/>
      <c r="E41" s="1147"/>
      <c r="F41" s="36">
        <v>0</v>
      </c>
      <c r="G41" s="37">
        <v>0.01</v>
      </c>
      <c r="H41" s="37">
        <v>0</v>
      </c>
      <c r="I41" s="37">
        <v>0.02</v>
      </c>
      <c r="J41" s="38">
        <v>0</v>
      </c>
      <c r="K41" s="22"/>
      <c r="L41" s="22"/>
      <c r="M41" s="22"/>
      <c r="N41" s="22"/>
      <c r="O41" s="22"/>
      <c r="P41" s="22"/>
    </row>
    <row r="42" spans="1:16" ht="39" customHeight="1" x14ac:dyDescent="0.15">
      <c r="A42" s="22"/>
      <c r="B42" s="39"/>
      <c r="C42" s="1145" t="s">
        <v>572</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573</v>
      </c>
      <c r="D43" s="1149"/>
      <c r="E43" s="1150"/>
      <c r="F43" s="41">
        <v>0.19</v>
      </c>
      <c r="G43" s="42">
        <v>1.77</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NlJOmOm1rnKbphphMI69zNknrAdl7dmR69e4BKDqAoR/rF9KS5asObJU4SIgAwgEMJ49PxBBw6K8uIEZmLVBQ==" saltValue="Cn/lT7hnAcDVRfaG9V+p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1438</v>
      </c>
      <c r="L45" s="60">
        <v>1305</v>
      </c>
      <c r="M45" s="60">
        <v>1220</v>
      </c>
      <c r="N45" s="60">
        <v>1215</v>
      </c>
      <c r="O45" s="61">
        <v>1169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15">
      <c r="A48" s="48"/>
      <c r="B48" s="1155"/>
      <c r="C48" s="1156"/>
      <c r="D48" s="62"/>
      <c r="E48" s="1161" t="s">
        <v>15</v>
      </c>
      <c r="F48" s="1161"/>
      <c r="G48" s="1161"/>
      <c r="H48" s="1161"/>
      <c r="I48" s="1161"/>
      <c r="J48" s="1162"/>
      <c r="K48" s="63">
        <v>486</v>
      </c>
      <c r="L48" s="64">
        <v>472</v>
      </c>
      <c r="M48" s="64">
        <v>513</v>
      </c>
      <c r="N48" s="64">
        <v>481</v>
      </c>
      <c r="O48" s="65">
        <v>463</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517</v>
      </c>
      <c r="L49" s="64" t="s">
        <v>517</v>
      </c>
      <c r="M49" s="64" t="s">
        <v>517</v>
      </c>
      <c r="N49" s="64" t="s">
        <v>517</v>
      </c>
      <c r="O49" s="65" t="s">
        <v>517</v>
      </c>
      <c r="P49" s="48"/>
      <c r="Q49" s="48"/>
      <c r="R49" s="48"/>
      <c r="S49" s="48"/>
      <c r="T49" s="48"/>
      <c r="U49" s="48"/>
    </row>
    <row r="50" spans="1:21" ht="30.75" customHeight="1" x14ac:dyDescent="0.15">
      <c r="A50" s="48"/>
      <c r="B50" s="1155"/>
      <c r="C50" s="1156"/>
      <c r="D50" s="62"/>
      <c r="E50" s="1161" t="s">
        <v>17</v>
      </c>
      <c r="F50" s="1161"/>
      <c r="G50" s="1161"/>
      <c r="H50" s="1161"/>
      <c r="I50" s="1161"/>
      <c r="J50" s="1162"/>
      <c r="K50" s="63">
        <v>2</v>
      </c>
      <c r="L50" s="64">
        <v>3</v>
      </c>
      <c r="M50" s="64">
        <v>2</v>
      </c>
      <c r="N50" s="64">
        <v>1</v>
      </c>
      <c r="O50" s="65">
        <v>1</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1</v>
      </c>
      <c r="M51" s="64">
        <v>1</v>
      </c>
      <c r="N51" s="64">
        <v>1</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1188</v>
      </c>
      <c r="L52" s="64">
        <v>1124</v>
      </c>
      <c r="M52" s="64">
        <v>1085</v>
      </c>
      <c r="N52" s="64">
        <v>1083</v>
      </c>
      <c r="O52" s="65">
        <v>1030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739</v>
      </c>
      <c r="L53" s="69">
        <v>657</v>
      </c>
      <c r="M53" s="69">
        <v>651</v>
      </c>
      <c r="N53" s="69">
        <v>615</v>
      </c>
      <c r="O53" s="70">
        <v>603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woXahfjqcJikOf4griqcQePRxsdw74s9Hi9DCsizKqHhTiq/FDOTAvS/7FNzjdN17uuFmDNVggHggLPG/bhPQ==" saltValue="4GQu51wIyfbbZUhLuDVEO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49"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84" t="s">
        <v>32</v>
      </c>
      <c r="C41" s="1185"/>
      <c r="D41" s="105"/>
      <c r="E41" s="1190" t="s">
        <v>33</v>
      </c>
      <c r="F41" s="1190"/>
      <c r="G41" s="1190"/>
      <c r="H41" s="1191"/>
      <c r="I41" s="355">
        <v>10233</v>
      </c>
      <c r="J41" s="356">
        <v>9800</v>
      </c>
      <c r="K41" s="356">
        <v>9316</v>
      </c>
      <c r="L41" s="356">
        <v>9014</v>
      </c>
      <c r="M41" s="357">
        <v>8784</v>
      </c>
    </row>
    <row r="42" spans="2:13" ht="27.75" customHeight="1" x14ac:dyDescent="0.15">
      <c r="B42" s="1186"/>
      <c r="C42" s="1187"/>
      <c r="D42" s="106"/>
      <c r="E42" s="1192" t="s">
        <v>34</v>
      </c>
      <c r="F42" s="1192"/>
      <c r="G42" s="1192"/>
      <c r="H42" s="1193"/>
      <c r="I42" s="358" t="s">
        <v>517</v>
      </c>
      <c r="J42" s="359" t="s">
        <v>517</v>
      </c>
      <c r="K42" s="359" t="s">
        <v>517</v>
      </c>
      <c r="L42" s="359" t="s">
        <v>517</v>
      </c>
      <c r="M42" s="360" t="s">
        <v>517</v>
      </c>
    </row>
    <row r="43" spans="2:13" ht="27.75" customHeight="1" x14ac:dyDescent="0.15">
      <c r="B43" s="1186"/>
      <c r="C43" s="1187"/>
      <c r="D43" s="106"/>
      <c r="E43" s="1192" t="s">
        <v>35</v>
      </c>
      <c r="F43" s="1192"/>
      <c r="G43" s="1192"/>
      <c r="H43" s="1193"/>
      <c r="I43" s="358">
        <v>4505</v>
      </c>
      <c r="J43" s="359">
        <v>4099</v>
      </c>
      <c r="K43" s="359">
        <v>3558</v>
      </c>
      <c r="L43" s="359">
        <v>3284</v>
      </c>
      <c r="M43" s="360">
        <v>2950</v>
      </c>
    </row>
    <row r="44" spans="2:13" ht="27.75" customHeight="1" x14ac:dyDescent="0.15">
      <c r="B44" s="1186"/>
      <c r="C44" s="1187"/>
      <c r="D44" s="106"/>
      <c r="E44" s="1192" t="s">
        <v>36</v>
      </c>
      <c r="F44" s="1192"/>
      <c r="G44" s="1192"/>
      <c r="H44" s="1193"/>
      <c r="I44" s="358" t="s">
        <v>517</v>
      </c>
      <c r="J44" s="359" t="s">
        <v>517</v>
      </c>
      <c r="K44" s="359" t="s">
        <v>517</v>
      </c>
      <c r="L44" s="359" t="s">
        <v>517</v>
      </c>
      <c r="M44" s="360" t="s">
        <v>517</v>
      </c>
    </row>
    <row r="45" spans="2:13" ht="27.75" customHeight="1" x14ac:dyDescent="0.15">
      <c r="B45" s="1186"/>
      <c r="C45" s="1187"/>
      <c r="D45" s="106"/>
      <c r="E45" s="1192" t="s">
        <v>37</v>
      </c>
      <c r="F45" s="1192"/>
      <c r="G45" s="1192"/>
      <c r="H45" s="1193"/>
      <c r="I45" s="358">
        <v>1086</v>
      </c>
      <c r="J45" s="359">
        <v>1058</v>
      </c>
      <c r="K45" s="359">
        <v>969</v>
      </c>
      <c r="L45" s="359">
        <v>1058</v>
      </c>
      <c r="M45" s="360">
        <v>939</v>
      </c>
    </row>
    <row r="46" spans="2:13" ht="27.75" customHeight="1" x14ac:dyDescent="0.15">
      <c r="B46" s="1186"/>
      <c r="C46" s="1187"/>
      <c r="D46" s="107"/>
      <c r="E46" s="1192" t="s">
        <v>38</v>
      </c>
      <c r="F46" s="1192"/>
      <c r="G46" s="1192"/>
      <c r="H46" s="1193"/>
      <c r="I46" s="358" t="s">
        <v>517</v>
      </c>
      <c r="J46" s="359" t="s">
        <v>517</v>
      </c>
      <c r="K46" s="359" t="s">
        <v>517</v>
      </c>
      <c r="L46" s="359" t="s">
        <v>517</v>
      </c>
      <c r="M46" s="360" t="s">
        <v>517</v>
      </c>
    </row>
    <row r="47" spans="2:13" ht="27.75" customHeight="1" x14ac:dyDescent="0.15">
      <c r="B47" s="1186"/>
      <c r="C47" s="1187"/>
      <c r="D47" s="108"/>
      <c r="E47" s="1194" t="s">
        <v>39</v>
      </c>
      <c r="F47" s="1195"/>
      <c r="G47" s="1195"/>
      <c r="H47" s="1196"/>
      <c r="I47" s="358" t="s">
        <v>517</v>
      </c>
      <c r="J47" s="359" t="s">
        <v>517</v>
      </c>
      <c r="K47" s="359" t="s">
        <v>517</v>
      </c>
      <c r="L47" s="359" t="s">
        <v>517</v>
      </c>
      <c r="M47" s="360" t="s">
        <v>517</v>
      </c>
    </row>
    <row r="48" spans="2:13" ht="27.75" customHeight="1" x14ac:dyDescent="0.15">
      <c r="B48" s="1186"/>
      <c r="C48" s="1187"/>
      <c r="D48" s="106"/>
      <c r="E48" s="1192" t="s">
        <v>40</v>
      </c>
      <c r="F48" s="1192"/>
      <c r="G48" s="1192"/>
      <c r="H48" s="1193"/>
      <c r="I48" s="358" t="s">
        <v>517</v>
      </c>
      <c r="J48" s="359" t="s">
        <v>517</v>
      </c>
      <c r="K48" s="359" t="s">
        <v>517</v>
      </c>
      <c r="L48" s="359" t="s">
        <v>517</v>
      </c>
      <c r="M48" s="360" t="s">
        <v>517</v>
      </c>
    </row>
    <row r="49" spans="2:13" ht="27.75" customHeight="1" x14ac:dyDescent="0.15">
      <c r="B49" s="1188"/>
      <c r="C49" s="1189"/>
      <c r="D49" s="106"/>
      <c r="E49" s="1192" t="s">
        <v>41</v>
      </c>
      <c r="F49" s="1192"/>
      <c r="G49" s="1192"/>
      <c r="H49" s="1193"/>
      <c r="I49" s="358" t="s">
        <v>517</v>
      </c>
      <c r="J49" s="359" t="s">
        <v>517</v>
      </c>
      <c r="K49" s="359" t="s">
        <v>517</v>
      </c>
      <c r="L49" s="359" t="s">
        <v>517</v>
      </c>
      <c r="M49" s="360" t="s">
        <v>517</v>
      </c>
    </row>
    <row r="50" spans="2:13" ht="27.75" customHeight="1" x14ac:dyDescent="0.15">
      <c r="B50" s="1197" t="s">
        <v>42</v>
      </c>
      <c r="C50" s="1198"/>
      <c r="D50" s="109"/>
      <c r="E50" s="1192" t="s">
        <v>43</v>
      </c>
      <c r="F50" s="1192"/>
      <c r="G50" s="1192"/>
      <c r="H50" s="1193"/>
      <c r="I50" s="358">
        <v>1916</v>
      </c>
      <c r="J50" s="359">
        <v>2155</v>
      </c>
      <c r="K50" s="359">
        <v>2355</v>
      </c>
      <c r="L50" s="359">
        <v>2872</v>
      </c>
      <c r="M50" s="360">
        <v>3350</v>
      </c>
    </row>
    <row r="51" spans="2:13" ht="27.75" customHeight="1" x14ac:dyDescent="0.15">
      <c r="B51" s="1186"/>
      <c r="C51" s="1187"/>
      <c r="D51" s="106"/>
      <c r="E51" s="1192" t="s">
        <v>44</v>
      </c>
      <c r="F51" s="1192"/>
      <c r="G51" s="1192"/>
      <c r="H51" s="1193"/>
      <c r="I51" s="358">
        <v>397</v>
      </c>
      <c r="J51" s="359">
        <v>366</v>
      </c>
      <c r="K51" s="359">
        <v>371</v>
      </c>
      <c r="L51" s="359">
        <v>350</v>
      </c>
      <c r="M51" s="360">
        <v>320</v>
      </c>
    </row>
    <row r="52" spans="2:13" ht="27.75" customHeight="1" x14ac:dyDescent="0.15">
      <c r="B52" s="1188"/>
      <c r="C52" s="1189"/>
      <c r="D52" s="106"/>
      <c r="E52" s="1192" t="s">
        <v>45</v>
      </c>
      <c r="F52" s="1192"/>
      <c r="G52" s="1192"/>
      <c r="H52" s="1193"/>
      <c r="I52" s="358">
        <v>10033</v>
      </c>
      <c r="J52" s="359">
        <v>9768</v>
      </c>
      <c r="K52" s="359">
        <v>9461</v>
      </c>
      <c r="L52" s="359">
        <v>8937</v>
      </c>
      <c r="M52" s="360">
        <v>8420</v>
      </c>
    </row>
    <row r="53" spans="2:13" ht="27.75" customHeight="1" thickBot="1" x14ac:dyDescent="0.2">
      <c r="B53" s="1199" t="s">
        <v>46</v>
      </c>
      <c r="C53" s="1200"/>
      <c r="D53" s="110"/>
      <c r="E53" s="1201" t="s">
        <v>47</v>
      </c>
      <c r="F53" s="1201"/>
      <c r="G53" s="1201"/>
      <c r="H53" s="1202"/>
      <c r="I53" s="361">
        <v>3478</v>
      </c>
      <c r="J53" s="362">
        <v>2670</v>
      </c>
      <c r="K53" s="362">
        <v>1656</v>
      </c>
      <c r="L53" s="362">
        <v>1197</v>
      </c>
      <c r="M53" s="363">
        <v>583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209P1gjAPwlvHLdKaWqf3BLElmpKb8NeEfu6llF6mURIRZBgf8+WNiT6groSpc+1G9ztM+dXgUDqE9BMd2Dbw==" saltValue="SKVOTEZoQeyk76vxoP7e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1106</v>
      </c>
      <c r="G55" s="122">
        <v>1272</v>
      </c>
      <c r="H55" s="123">
        <v>1253</v>
      </c>
    </row>
    <row r="56" spans="2:8" ht="52.5" customHeight="1" x14ac:dyDescent="0.15">
      <c r="B56" s="124"/>
      <c r="C56" s="1213" t="s">
        <v>51</v>
      </c>
      <c r="D56" s="1213"/>
      <c r="E56" s="1214"/>
      <c r="F56" s="125">
        <v>81</v>
      </c>
      <c r="G56" s="125">
        <v>79</v>
      </c>
      <c r="H56" s="126">
        <v>267</v>
      </c>
    </row>
    <row r="57" spans="2:8" ht="53.25" customHeight="1" x14ac:dyDescent="0.15">
      <c r="B57" s="124"/>
      <c r="C57" s="1215" t="s">
        <v>52</v>
      </c>
      <c r="D57" s="1215"/>
      <c r="E57" s="1216"/>
      <c r="F57" s="127">
        <v>1028</v>
      </c>
      <c r="G57" s="127">
        <v>1350</v>
      </c>
      <c r="H57" s="128">
        <v>1622</v>
      </c>
    </row>
    <row r="58" spans="2:8" ht="45.75" customHeight="1" x14ac:dyDescent="0.15">
      <c r="B58" s="129"/>
      <c r="C58" s="1203" t="s">
        <v>582</v>
      </c>
      <c r="D58" s="1204"/>
      <c r="E58" s="1205"/>
      <c r="F58" s="130">
        <v>394</v>
      </c>
      <c r="G58" s="130">
        <v>532</v>
      </c>
      <c r="H58" s="131">
        <v>537</v>
      </c>
    </row>
    <row r="59" spans="2:8" ht="45.75" customHeight="1" x14ac:dyDescent="0.15">
      <c r="B59" s="129"/>
      <c r="C59" s="1203" t="s">
        <v>583</v>
      </c>
      <c r="D59" s="1204"/>
      <c r="E59" s="1205"/>
      <c r="F59" s="130">
        <v>220</v>
      </c>
      <c r="G59" s="130">
        <v>281</v>
      </c>
      <c r="H59" s="131">
        <v>351</v>
      </c>
    </row>
    <row r="60" spans="2:8" ht="45.75" customHeight="1" x14ac:dyDescent="0.15">
      <c r="B60" s="129"/>
      <c r="C60" s="1203" t="s">
        <v>584</v>
      </c>
      <c r="D60" s="1204"/>
      <c r="E60" s="1205"/>
      <c r="F60" s="130">
        <v>107</v>
      </c>
      <c r="G60" s="130">
        <v>182</v>
      </c>
      <c r="H60" s="131">
        <v>341</v>
      </c>
    </row>
    <row r="61" spans="2:8" ht="45.75" customHeight="1" x14ac:dyDescent="0.15">
      <c r="B61" s="129"/>
      <c r="C61" s="1203" t="s">
        <v>585</v>
      </c>
      <c r="D61" s="1204"/>
      <c r="E61" s="1205"/>
      <c r="F61" s="130">
        <v>83</v>
      </c>
      <c r="G61" s="130">
        <v>83</v>
      </c>
      <c r="H61" s="131">
        <v>83</v>
      </c>
    </row>
    <row r="62" spans="2:8" ht="45.75" customHeight="1" thickBot="1" x14ac:dyDescent="0.2">
      <c r="B62" s="132"/>
      <c r="C62" s="1206" t="s">
        <v>586</v>
      </c>
      <c r="D62" s="1207"/>
      <c r="E62" s="1208"/>
      <c r="F62" s="133">
        <v>74</v>
      </c>
      <c r="G62" s="133">
        <v>84</v>
      </c>
      <c r="H62" s="134">
        <v>70</v>
      </c>
    </row>
    <row r="63" spans="2:8" ht="52.5" customHeight="1" thickBot="1" x14ac:dyDescent="0.2">
      <c r="B63" s="135"/>
      <c r="C63" s="1209" t="s">
        <v>53</v>
      </c>
      <c r="D63" s="1209"/>
      <c r="E63" s="1210"/>
      <c r="F63" s="136">
        <v>2215</v>
      </c>
      <c r="G63" s="136">
        <v>2701</v>
      </c>
      <c r="H63" s="137">
        <v>3142</v>
      </c>
    </row>
    <row r="64" spans="2:8" x14ac:dyDescent="0.15"/>
  </sheetData>
  <sheetProtection algorithmName="SHA-512" hashValue="5lMEqKOeLoBp4H7rzTUhK/vd0eOPAJ6k1dBS37fyv1fPyVX5EJ8P8Db1sqfKDeMRFvbnNiXFmnkK/OUofy64OQ==" saltValue="fXC5v6TN9d3IlD1PVecY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61763</v>
      </c>
      <c r="E3" s="156"/>
      <c r="F3" s="157">
        <v>73475</v>
      </c>
      <c r="G3" s="158"/>
      <c r="H3" s="159"/>
    </row>
    <row r="4" spans="1:8" x14ac:dyDescent="0.15">
      <c r="A4" s="160"/>
      <c r="B4" s="161"/>
      <c r="C4" s="162"/>
      <c r="D4" s="163">
        <v>25182</v>
      </c>
      <c r="E4" s="164"/>
      <c r="F4" s="165">
        <v>43072</v>
      </c>
      <c r="G4" s="166"/>
      <c r="H4" s="167"/>
    </row>
    <row r="5" spans="1:8" x14ac:dyDescent="0.15">
      <c r="A5" s="148" t="s">
        <v>550</v>
      </c>
      <c r="B5" s="153"/>
      <c r="C5" s="154"/>
      <c r="D5" s="155">
        <v>106324</v>
      </c>
      <c r="E5" s="156"/>
      <c r="F5" s="157">
        <v>87464</v>
      </c>
      <c r="G5" s="158"/>
      <c r="H5" s="159"/>
    </row>
    <row r="6" spans="1:8" x14ac:dyDescent="0.15">
      <c r="A6" s="160"/>
      <c r="B6" s="161"/>
      <c r="C6" s="162"/>
      <c r="D6" s="163">
        <v>18673</v>
      </c>
      <c r="E6" s="164"/>
      <c r="F6" s="165">
        <v>47479</v>
      </c>
      <c r="G6" s="166"/>
      <c r="H6" s="167"/>
    </row>
    <row r="7" spans="1:8" x14ac:dyDescent="0.15">
      <c r="A7" s="148" t="s">
        <v>551</v>
      </c>
      <c r="B7" s="153"/>
      <c r="C7" s="154"/>
      <c r="D7" s="155">
        <v>75991</v>
      </c>
      <c r="E7" s="156"/>
      <c r="F7" s="157">
        <v>96248</v>
      </c>
      <c r="G7" s="158"/>
      <c r="H7" s="159"/>
    </row>
    <row r="8" spans="1:8" x14ac:dyDescent="0.15">
      <c r="A8" s="160"/>
      <c r="B8" s="161"/>
      <c r="C8" s="162"/>
      <c r="D8" s="163">
        <v>47039</v>
      </c>
      <c r="E8" s="164"/>
      <c r="F8" s="165">
        <v>55768</v>
      </c>
      <c r="G8" s="166"/>
      <c r="H8" s="167"/>
    </row>
    <row r="9" spans="1:8" x14ac:dyDescent="0.15">
      <c r="A9" s="148" t="s">
        <v>552</v>
      </c>
      <c r="B9" s="153"/>
      <c r="C9" s="154"/>
      <c r="D9" s="155">
        <v>73672</v>
      </c>
      <c r="E9" s="156"/>
      <c r="F9" s="157">
        <v>76413</v>
      </c>
      <c r="G9" s="158"/>
      <c r="H9" s="159"/>
    </row>
    <row r="10" spans="1:8" x14ac:dyDescent="0.15">
      <c r="A10" s="160"/>
      <c r="B10" s="161"/>
      <c r="C10" s="162"/>
      <c r="D10" s="163">
        <v>30171</v>
      </c>
      <c r="E10" s="164"/>
      <c r="F10" s="165">
        <v>39658</v>
      </c>
      <c r="G10" s="166"/>
      <c r="H10" s="167"/>
    </row>
    <row r="11" spans="1:8" x14ac:dyDescent="0.15">
      <c r="A11" s="148" t="s">
        <v>553</v>
      </c>
      <c r="B11" s="153"/>
      <c r="C11" s="154"/>
      <c r="D11" s="155">
        <v>84789</v>
      </c>
      <c r="E11" s="156"/>
      <c r="F11" s="157">
        <v>66481</v>
      </c>
      <c r="G11" s="158"/>
      <c r="H11" s="159"/>
    </row>
    <row r="12" spans="1:8" x14ac:dyDescent="0.15">
      <c r="A12" s="160"/>
      <c r="B12" s="161"/>
      <c r="C12" s="168"/>
      <c r="D12" s="163">
        <v>26679</v>
      </c>
      <c r="E12" s="164"/>
      <c r="F12" s="165">
        <v>36120</v>
      </c>
      <c r="G12" s="166"/>
      <c r="H12" s="167"/>
    </row>
    <row r="13" spans="1:8" x14ac:dyDescent="0.15">
      <c r="A13" s="148"/>
      <c r="B13" s="153"/>
      <c r="C13" s="169"/>
      <c r="D13" s="170">
        <v>80508</v>
      </c>
      <c r="E13" s="171"/>
      <c r="F13" s="172">
        <v>80016</v>
      </c>
      <c r="G13" s="173"/>
      <c r="H13" s="159"/>
    </row>
    <row r="14" spans="1:8" x14ac:dyDescent="0.15">
      <c r="A14" s="160"/>
      <c r="B14" s="161"/>
      <c r="C14" s="162"/>
      <c r="D14" s="163">
        <v>29549</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8.5500000000000007</v>
      </c>
      <c r="C19" s="174">
        <f>ROUND(VALUE(SUBSTITUTE(実質収支比率等に係る経年分析!G$48,"▲","-")),2)</f>
        <v>7.38</v>
      </c>
      <c r="D19" s="174">
        <f>ROUND(VALUE(SUBSTITUTE(実質収支比率等に係る経年分析!H$48,"▲","-")),2)</f>
        <v>4.7300000000000004</v>
      </c>
      <c r="E19" s="174">
        <f>ROUND(VALUE(SUBSTITUTE(実質収支比率等に係る経年分析!I$48,"▲","-")),2)</f>
        <v>4.67</v>
      </c>
      <c r="F19" s="174">
        <f>ROUND(VALUE(SUBSTITUTE(実質収支比率等に係る経年分析!J$48,"▲","-")),2)</f>
        <v>5.26</v>
      </c>
    </row>
    <row r="20" spans="1:11" x14ac:dyDescent="0.15">
      <c r="A20" s="174" t="s">
        <v>57</v>
      </c>
      <c r="B20" s="174">
        <f>ROUND(VALUE(SUBSTITUTE(実質収支比率等に係る経年分析!F$47,"▲","-")),2)</f>
        <v>13.4</v>
      </c>
      <c r="C20" s="174">
        <f>ROUND(VALUE(SUBSTITUTE(実質収支比率等に係る経年分析!G$47,"▲","-")),2)</f>
        <v>15.02</v>
      </c>
      <c r="D20" s="174">
        <f>ROUND(VALUE(SUBSTITUTE(実質収支比率等に係る経年分析!H$47,"▲","-")),2)</f>
        <v>17.739999999999998</v>
      </c>
      <c r="E20" s="174">
        <f>ROUND(VALUE(SUBSTITUTE(実質収支比率等に係る経年分析!I$47,"▲","-")),2)</f>
        <v>19.23</v>
      </c>
      <c r="F20" s="174">
        <f>ROUND(VALUE(SUBSTITUTE(実質収支比率等に係る経年分析!J$47,"▲","-")),2)</f>
        <v>19.600000000000001</v>
      </c>
    </row>
    <row r="21" spans="1:11" x14ac:dyDescent="0.15">
      <c r="A21" s="174" t="s">
        <v>58</v>
      </c>
      <c r="B21" s="174">
        <f>IF(ISNUMBER(VALUE(SUBSTITUTE(実質収支比率等に係る経年分析!F$49,"▲","-"))),ROUND(VALUE(SUBSTITUTE(実質収支比率等に係る経年分析!F$49,"▲","-")),2),NA())</f>
        <v>6.35</v>
      </c>
      <c r="C21" s="174">
        <f>IF(ISNUMBER(VALUE(SUBSTITUTE(実質収支比率等に係る経年分析!G$49,"▲","-"))),ROUND(VALUE(SUBSTITUTE(実質収支比率等に係る経年分析!G$49,"▲","-")),2),NA())</f>
        <v>1.03</v>
      </c>
      <c r="D21" s="174">
        <f>IF(ISNUMBER(VALUE(SUBSTITUTE(実質収支比率等に係る経年分析!H$49,"▲","-"))),ROUND(VALUE(SUBSTITUTE(実質収支比率等に係る経年分析!H$49,"▲","-")),2),NA())</f>
        <v>0.5</v>
      </c>
      <c r="E21" s="174">
        <f>IF(ISNUMBER(VALUE(SUBSTITUTE(実質収支比率等に係る経年分析!I$49,"▲","-"))),ROUND(VALUE(SUBSTITUTE(実質収支比率等に係る経年分析!I$49,"▲","-")),2),NA())</f>
        <v>2.72</v>
      </c>
      <c r="F21" s="174">
        <f>IF(ISNUMBER(VALUE(SUBSTITUTE(実質収支比率等に係る経年分析!J$49,"▲","-"))),ROUND(VALUE(SUBSTITUTE(実質収支比率等に係る経年分析!J$49,"▲","-")),2),NA())</f>
        <v>0.14000000000000001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1.77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介護老人保健施設会計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1.28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1.59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1.32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0.56000000000000005</v>
      </c>
    </row>
    <row r="31" spans="1:11" x14ac:dyDescent="0.15">
      <c r="A31" s="175" t="str">
        <f>IF(連結実質赤字比率に係る赤字・黒字の構成分析!C$39="",NA(),連結実質赤字比率に係る赤字・黒字の構成分析!C$39)</f>
        <v>国民健康保険事業会計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0.95</v>
      </c>
    </row>
    <row r="32" spans="1:11" x14ac:dyDescent="0.15">
      <c r="A32" s="175" t="str">
        <f>IF(連結実質赤字比率に係る赤字・黒字の構成分析!C$38="",NA(),連結実質赤字比率に係る赤字・黒字の構成分析!C$38)</f>
        <v>国民健康保険病院事業会計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f>IF(ROUND(VALUE(SUBSTITUTE(連結実質赤字比率に係る赤字・黒字の構成分析!I$38,"▲", "-")), 2) &lt; 0, ABS(ROUND(VALUE(SUBSTITUTE(連結実質赤字比率に係る赤字・黒字の構成分析!I$38,"▲", "-")), 2)), NA())</f>
        <v>0.26</v>
      </c>
      <c r="I32" s="175" t="e">
        <f>IF(ROUND(VALUE(SUBSTITUTE(連結実質赤字比率に係る赤字・黒字の構成分析!I$38,"▲", "-")), 2) &gt;= 0, ABS(ROUND(VALUE(SUBSTITUTE(連結実質赤字比率に係る赤字・黒字の構成分析!I$38,"▲", "-")), 2)), NA())</f>
        <v>#N/A</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x14ac:dyDescent="0.15">
      <c r="A33" s="175" t="str">
        <f>IF(連結実質赤字比率に係る赤字・黒字の構成分析!C$37="",NA(),連結実質赤字比率に係る赤字・黒字の構成分析!C$37)</f>
        <v>介護保険事業会計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1.1499999999999999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1.86</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4.5199999999999996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3.09</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8.5500000000000007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4.7300000000000004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5.26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1188</v>
      </c>
      <c r="E42" s="176"/>
      <c r="F42" s="176"/>
      <c r="G42" s="176">
        <f>'実質公債費比率（分子）の構造'!L$52</f>
        <v>1124</v>
      </c>
      <c r="H42" s="176"/>
      <c r="I42" s="176"/>
      <c r="J42" s="176">
        <f>'実質公債費比率（分子）の構造'!M$52</f>
        <v>1085</v>
      </c>
      <c r="K42" s="176"/>
      <c r="L42" s="176"/>
      <c r="M42" s="176">
        <f>'実質公債費比率（分子）の構造'!N$52</f>
        <v>1083</v>
      </c>
      <c r="N42" s="176"/>
      <c r="O42" s="176"/>
      <c r="P42" s="176">
        <f>'実質公債費比率（分子）の構造'!O$52</f>
        <v>1030</v>
      </c>
    </row>
    <row r="43" spans="1:16" x14ac:dyDescent="0.15">
      <c r="A43" s="176" t="s">
        <v>66</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x14ac:dyDescent="0.15">
      <c r="A44" s="176" t="s">
        <v>67</v>
      </c>
      <c r="B44" s="176">
        <f>'実質公債費比率（分子）の構造'!K$50</f>
        <v>2</v>
      </c>
      <c r="C44" s="176"/>
      <c r="D44" s="176"/>
      <c r="E44" s="176">
        <f>'実質公債費比率（分子）の構造'!L$50</f>
        <v>3</v>
      </c>
      <c r="F44" s="176"/>
      <c r="G44" s="176"/>
      <c r="H44" s="176">
        <f>'実質公債費比率（分子）の構造'!M$50</f>
        <v>2</v>
      </c>
      <c r="I44" s="176"/>
      <c r="J44" s="176"/>
      <c r="K44" s="176">
        <f>'実質公債費比率（分子）の構造'!N$50</f>
        <v>1</v>
      </c>
      <c r="L44" s="176"/>
      <c r="M44" s="176"/>
      <c r="N44" s="176">
        <f>'実質公債費比率（分子）の構造'!O$50</f>
        <v>1</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486</v>
      </c>
      <c r="C46" s="176"/>
      <c r="D46" s="176"/>
      <c r="E46" s="176">
        <f>'実質公債費比率（分子）の構造'!L$48</f>
        <v>472</v>
      </c>
      <c r="F46" s="176"/>
      <c r="G46" s="176"/>
      <c r="H46" s="176">
        <f>'実質公債費比率（分子）の構造'!M$48</f>
        <v>513</v>
      </c>
      <c r="I46" s="176"/>
      <c r="J46" s="176"/>
      <c r="K46" s="176">
        <f>'実質公債費比率（分子）の構造'!N$48</f>
        <v>481</v>
      </c>
      <c r="L46" s="176"/>
      <c r="M46" s="176"/>
      <c r="N46" s="176">
        <f>'実質公債費比率（分子）の構造'!O$48</f>
        <v>463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1438</v>
      </c>
      <c r="C49" s="176"/>
      <c r="D49" s="176"/>
      <c r="E49" s="176">
        <f>'実質公債費比率（分子）の構造'!L$45</f>
        <v>1305</v>
      </c>
      <c r="F49" s="176"/>
      <c r="G49" s="176"/>
      <c r="H49" s="176">
        <f>'実質公債費比率（分子）の構造'!M$45</f>
        <v>1220</v>
      </c>
      <c r="I49" s="176"/>
      <c r="J49" s="176"/>
      <c r="K49" s="176">
        <f>'実質公債費比率（分子）の構造'!N$45</f>
        <v>1215</v>
      </c>
      <c r="L49" s="176"/>
      <c r="M49" s="176"/>
      <c r="N49" s="176">
        <f>'実質公債費比率（分子）の構造'!O$45</f>
        <v>1169</v>
      </c>
      <c r="O49" s="176"/>
      <c r="P49" s="176"/>
    </row>
    <row r="50" spans="1:16" x14ac:dyDescent="0.15">
      <c r="A50" s="176" t="s">
        <v>73</v>
      </c>
      <c r="B50" s="176" t="e">
        <f>NA()</f>
        <v>#N/A</v>
      </c>
      <c r="C50" s="176">
        <f>IF(ISNUMBER('実質公債費比率（分子）の構造'!K$53),'実質公債費比率（分子）の構造'!K$53,NA())</f>
        <v>739</v>
      </c>
      <c r="D50" s="176" t="e">
        <f>NA()</f>
        <v>#N/A</v>
      </c>
      <c r="E50" s="176" t="e">
        <f>NA()</f>
        <v>#N/A</v>
      </c>
      <c r="F50" s="176">
        <f>IF(ISNUMBER('実質公債費比率（分子）の構造'!L$53),'実質公債費比率（分子）の構造'!L$53,NA())</f>
        <v>657</v>
      </c>
      <c r="G50" s="176" t="e">
        <f>NA()</f>
        <v>#N/A</v>
      </c>
      <c r="H50" s="176" t="e">
        <f>NA()</f>
        <v>#N/A</v>
      </c>
      <c r="I50" s="176">
        <f>IF(ISNUMBER('実質公債費比率（分子）の構造'!M$53),'実質公債費比率（分子）の構造'!M$53,NA())</f>
        <v>651</v>
      </c>
      <c r="J50" s="176" t="e">
        <f>NA()</f>
        <v>#N/A</v>
      </c>
      <c r="K50" s="176" t="e">
        <f>NA()</f>
        <v>#N/A</v>
      </c>
      <c r="L50" s="176">
        <f>IF(ISNUMBER('実質公債費比率（分子）の構造'!N$53),'実質公債費比率（分子）の構造'!N$53,NA())</f>
        <v>615</v>
      </c>
      <c r="M50" s="176" t="e">
        <f>NA()</f>
        <v>#N/A</v>
      </c>
      <c r="N50" s="176" t="e">
        <f>NA()</f>
        <v>#N/A</v>
      </c>
      <c r="O50" s="176">
        <f>IF(ISNUMBER('実質公債費比率（分子）の構造'!O$53),'実質公債費比率（分子）の構造'!O$53,NA())</f>
        <v>603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10033</v>
      </c>
      <c r="E56" s="175"/>
      <c r="F56" s="175"/>
      <c r="G56" s="175">
        <f>'将来負担比率（分子）の構造'!J$52</f>
        <v>9768</v>
      </c>
      <c r="H56" s="175"/>
      <c r="I56" s="175"/>
      <c r="J56" s="175">
        <f>'将来負担比率（分子）の構造'!K$52</f>
        <v>9461</v>
      </c>
      <c r="K56" s="175"/>
      <c r="L56" s="175"/>
      <c r="M56" s="175">
        <f>'将来負担比率（分子）の構造'!L$52</f>
        <v>8937</v>
      </c>
      <c r="N56" s="175"/>
      <c r="O56" s="175"/>
      <c r="P56" s="175">
        <f>'将来負担比率（分子）の構造'!M$52</f>
        <v>8420</v>
      </c>
    </row>
    <row r="57" spans="1:16" x14ac:dyDescent="0.15">
      <c r="A57" s="175" t="s">
        <v>44</v>
      </c>
      <c r="B57" s="175"/>
      <c r="C57" s="175"/>
      <c r="D57" s="175">
        <f>'将来負担比率（分子）の構造'!I$51</f>
        <v>397</v>
      </c>
      <c r="E57" s="175"/>
      <c r="F57" s="175"/>
      <c r="G57" s="175">
        <f>'将来負担比率（分子）の構造'!J$51</f>
        <v>366</v>
      </c>
      <c r="H57" s="175"/>
      <c r="I57" s="175"/>
      <c r="J57" s="175">
        <f>'将来負担比率（分子）の構造'!K$51</f>
        <v>371</v>
      </c>
      <c r="K57" s="175"/>
      <c r="L57" s="175"/>
      <c r="M57" s="175">
        <f>'将来負担比率（分子）の構造'!L$51</f>
        <v>350</v>
      </c>
      <c r="N57" s="175"/>
      <c r="O57" s="175"/>
      <c r="P57" s="175">
        <f>'将来負担比率（分子）の構造'!M$51</f>
        <v>320</v>
      </c>
    </row>
    <row r="58" spans="1:16" x14ac:dyDescent="0.15">
      <c r="A58" s="175" t="s">
        <v>43</v>
      </c>
      <c r="B58" s="175"/>
      <c r="C58" s="175"/>
      <c r="D58" s="175">
        <f>'将来負担比率（分子）の構造'!I$50</f>
        <v>1916</v>
      </c>
      <c r="E58" s="175"/>
      <c r="F58" s="175"/>
      <c r="G58" s="175">
        <f>'将来負担比率（分子）の構造'!J$50</f>
        <v>2155</v>
      </c>
      <c r="H58" s="175"/>
      <c r="I58" s="175"/>
      <c r="J58" s="175">
        <f>'将来負担比率（分子）の構造'!K$50</f>
        <v>2355</v>
      </c>
      <c r="K58" s="175"/>
      <c r="L58" s="175"/>
      <c r="M58" s="175">
        <f>'将来負担比率（分子）の構造'!L$50</f>
        <v>2872</v>
      </c>
      <c r="N58" s="175"/>
      <c r="O58" s="175"/>
      <c r="P58" s="175">
        <f>'将来負担比率（分子）の構造'!M$50</f>
        <v>3350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1086</v>
      </c>
      <c r="C62" s="175"/>
      <c r="D62" s="175"/>
      <c r="E62" s="175">
        <f>'将来負担比率（分子）の構造'!J$45</f>
        <v>1058</v>
      </c>
      <c r="F62" s="175"/>
      <c r="G62" s="175"/>
      <c r="H62" s="175">
        <f>'将来負担比率（分子）の構造'!K$45</f>
        <v>969</v>
      </c>
      <c r="I62" s="175"/>
      <c r="J62" s="175"/>
      <c r="K62" s="175">
        <f>'将来負担比率（分子）の構造'!L$45</f>
        <v>1058</v>
      </c>
      <c r="L62" s="175"/>
      <c r="M62" s="175"/>
      <c r="N62" s="175">
        <f>'将来負担比率（分子）の構造'!M$45</f>
        <v>939</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4505</v>
      </c>
      <c r="C64" s="175"/>
      <c r="D64" s="175"/>
      <c r="E64" s="175">
        <f>'将来負担比率（分子）の構造'!J$43</f>
        <v>4099</v>
      </c>
      <c r="F64" s="175"/>
      <c r="G64" s="175"/>
      <c r="H64" s="175">
        <f>'将来負担比率（分子）の構造'!K$43</f>
        <v>3558</v>
      </c>
      <c r="I64" s="175"/>
      <c r="J64" s="175"/>
      <c r="K64" s="175">
        <f>'将来負担比率（分子）の構造'!L$43</f>
        <v>3284</v>
      </c>
      <c r="L64" s="175"/>
      <c r="M64" s="175"/>
      <c r="N64" s="175">
        <f>'将来負担比率（分子）の構造'!M$43</f>
        <v>2950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10233</v>
      </c>
      <c r="C66" s="175"/>
      <c r="D66" s="175"/>
      <c r="E66" s="175">
        <f>'将来負担比率（分子）の構造'!J$41</f>
        <v>9800</v>
      </c>
      <c r="F66" s="175"/>
      <c r="G66" s="175"/>
      <c r="H66" s="175">
        <f>'将来負担比率（分子）の構造'!K$41</f>
        <v>9316</v>
      </c>
      <c r="I66" s="175"/>
      <c r="J66" s="175"/>
      <c r="K66" s="175">
        <f>'将来負担比率（分子）の構造'!L$41</f>
        <v>9014</v>
      </c>
      <c r="L66" s="175"/>
      <c r="M66" s="175"/>
      <c r="N66" s="175">
        <f>'将来負担比率（分子）の構造'!M$41</f>
        <v>8784</v>
      </c>
      <c r="O66" s="175"/>
      <c r="P66" s="175"/>
    </row>
    <row r="67" spans="1:16" x14ac:dyDescent="0.15">
      <c r="A67" s="175" t="s">
        <v>77</v>
      </c>
      <c r="B67" s="175" t="e">
        <f>NA()</f>
        <v>#N/A</v>
      </c>
      <c r="C67" s="175">
        <f>IF(ISNUMBER('将来負担比率（分子）の構造'!I$53), IF('将来負担比率（分子）の構造'!I$53 &lt; 0, 0, '将来負担比率（分子）の構造'!I$53), NA())</f>
        <v>3478</v>
      </c>
      <c r="D67" s="175" t="e">
        <f>NA()</f>
        <v>#N/A</v>
      </c>
      <c r="E67" s="175" t="e">
        <f>NA()</f>
        <v>#N/A</v>
      </c>
      <c r="F67" s="175">
        <f>IF(ISNUMBER('将来負担比率（分子）の構造'!J$53), IF('将来負担比率（分子）の構造'!J$53 &lt; 0, 0, '将来負担比率（分子）の構造'!J$53), NA())</f>
        <v>2670</v>
      </c>
      <c r="G67" s="175" t="e">
        <f>NA()</f>
        <v>#N/A</v>
      </c>
      <c r="H67" s="175" t="e">
        <f>NA()</f>
        <v>#N/A</v>
      </c>
      <c r="I67" s="175">
        <f>IF(ISNUMBER('将来負担比率（分子）の構造'!K$53), IF('将来負担比率（分子）の構造'!K$53 &lt; 0, 0, '将来負担比率（分子）の構造'!K$53), NA())</f>
        <v>1656</v>
      </c>
      <c r="J67" s="175" t="e">
        <f>NA()</f>
        <v>#N/A</v>
      </c>
      <c r="K67" s="175" t="e">
        <f>NA()</f>
        <v>#N/A</v>
      </c>
      <c r="L67" s="175">
        <f>IF(ISNUMBER('将来負担比率（分子）の構造'!L$53), IF('将来負担比率（分子）の構造'!L$53 &lt; 0, 0, '将来負担比率（分子）の構造'!L$53), NA())</f>
        <v>1197</v>
      </c>
      <c r="M67" s="175" t="e">
        <f>NA()</f>
        <v>#N/A</v>
      </c>
      <c r="N67" s="175" t="e">
        <f>NA()</f>
        <v>#N/A</v>
      </c>
      <c r="O67" s="175">
        <f>IF(ISNUMBER('将来負担比率（分子）の構造'!M$53), IF('将来負担比率（分子）の構造'!M$53 &lt; 0, 0, '将来負担比率（分子）の構造'!M$53), NA())</f>
        <v>583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1106</v>
      </c>
      <c r="C72" s="179">
        <f>基金残高に係る経年分析!G55</f>
        <v>1272</v>
      </c>
      <c r="D72" s="179">
        <f>基金残高に係る経年分析!H55</f>
        <v>1253</v>
      </c>
    </row>
    <row r="73" spans="1:16" x14ac:dyDescent="0.15">
      <c r="A73" s="178" t="s">
        <v>80</v>
      </c>
      <c r="B73" s="179">
        <f>基金残高に係る経年分析!F56</f>
        <v>81</v>
      </c>
      <c r="C73" s="179">
        <f>基金残高に係る経年分析!G56</f>
        <v>79</v>
      </c>
      <c r="D73" s="179">
        <f>基金残高に係る経年分析!H56</f>
        <v>267</v>
      </c>
    </row>
    <row r="74" spans="1:16" x14ac:dyDescent="0.15">
      <c r="A74" s="178" t="s">
        <v>81</v>
      </c>
      <c r="B74" s="179">
        <f>基金残高に係る経年分析!F57</f>
        <v>1028</v>
      </c>
      <c r="C74" s="179">
        <f>基金残高に係る経年分析!G57</f>
        <v>1350</v>
      </c>
      <c r="D74" s="179">
        <f>基金残高に係る経年分析!H57</f>
        <v>1622</v>
      </c>
    </row>
  </sheetData>
  <sheetProtection algorithmName="SHA-512" hashValue="QopUJrL46TJnb/stpn5mKDY3aSXMfUgyoZ7WVA39ivA6+E1l5i0v34XCgbY+TNYwhqaM8vLErF53BFk6IwKi8A==" saltValue="RNSZjVMYFfgMAe/foJz8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1"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2560631</v>
      </c>
      <c r="S5" s="613"/>
      <c r="T5" s="613"/>
      <c r="U5" s="613"/>
      <c r="V5" s="613"/>
      <c r="W5" s="613"/>
      <c r="X5" s="613"/>
      <c r="Y5" s="614"/>
      <c r="Z5" s="615">
        <v>19.7</v>
      </c>
      <c r="AA5" s="615"/>
      <c r="AB5" s="615"/>
      <c r="AC5" s="615"/>
      <c r="AD5" s="616">
        <v>2560631</v>
      </c>
      <c r="AE5" s="616"/>
      <c r="AF5" s="616"/>
      <c r="AG5" s="616"/>
      <c r="AH5" s="616"/>
      <c r="AI5" s="616"/>
      <c r="AJ5" s="616"/>
      <c r="AK5" s="616"/>
      <c r="AL5" s="617">
        <v>37.6</v>
      </c>
      <c r="AM5" s="618"/>
      <c r="AN5" s="618"/>
      <c r="AO5" s="619"/>
      <c r="AP5" s="609" t="s">
        <v>236</v>
      </c>
      <c r="AQ5" s="610"/>
      <c r="AR5" s="610"/>
      <c r="AS5" s="610"/>
      <c r="AT5" s="610"/>
      <c r="AU5" s="610"/>
      <c r="AV5" s="610"/>
      <c r="AW5" s="610"/>
      <c r="AX5" s="610"/>
      <c r="AY5" s="610"/>
      <c r="AZ5" s="610"/>
      <c r="BA5" s="610"/>
      <c r="BB5" s="610"/>
      <c r="BC5" s="610"/>
      <c r="BD5" s="610"/>
      <c r="BE5" s="610"/>
      <c r="BF5" s="611"/>
      <c r="BG5" s="623">
        <v>2539682</v>
      </c>
      <c r="BH5" s="624"/>
      <c r="BI5" s="624"/>
      <c r="BJ5" s="624"/>
      <c r="BK5" s="624"/>
      <c r="BL5" s="624"/>
      <c r="BM5" s="624"/>
      <c r="BN5" s="625"/>
      <c r="BO5" s="626">
        <v>99.2</v>
      </c>
      <c r="BP5" s="626"/>
      <c r="BQ5" s="626"/>
      <c r="BR5" s="626"/>
      <c r="BS5" s="627">
        <v>303108</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145261</v>
      </c>
      <c r="S6" s="624"/>
      <c r="T6" s="624"/>
      <c r="U6" s="624"/>
      <c r="V6" s="624"/>
      <c r="W6" s="624"/>
      <c r="X6" s="624"/>
      <c r="Y6" s="625"/>
      <c r="Z6" s="626">
        <v>1.1000000000000001</v>
      </c>
      <c r="AA6" s="626"/>
      <c r="AB6" s="626"/>
      <c r="AC6" s="626"/>
      <c r="AD6" s="627">
        <v>145261</v>
      </c>
      <c r="AE6" s="627"/>
      <c r="AF6" s="627"/>
      <c r="AG6" s="627"/>
      <c r="AH6" s="627"/>
      <c r="AI6" s="627"/>
      <c r="AJ6" s="627"/>
      <c r="AK6" s="627"/>
      <c r="AL6" s="628">
        <v>2.1</v>
      </c>
      <c r="AM6" s="629"/>
      <c r="AN6" s="629"/>
      <c r="AO6" s="630"/>
      <c r="AP6" s="620" t="s">
        <v>241</v>
      </c>
      <c r="AQ6" s="621"/>
      <c r="AR6" s="621"/>
      <c r="AS6" s="621"/>
      <c r="AT6" s="621"/>
      <c r="AU6" s="621"/>
      <c r="AV6" s="621"/>
      <c r="AW6" s="621"/>
      <c r="AX6" s="621"/>
      <c r="AY6" s="621"/>
      <c r="AZ6" s="621"/>
      <c r="BA6" s="621"/>
      <c r="BB6" s="621"/>
      <c r="BC6" s="621"/>
      <c r="BD6" s="621"/>
      <c r="BE6" s="621"/>
      <c r="BF6" s="622"/>
      <c r="BG6" s="623">
        <v>2539682</v>
      </c>
      <c r="BH6" s="624"/>
      <c r="BI6" s="624"/>
      <c r="BJ6" s="624"/>
      <c r="BK6" s="624"/>
      <c r="BL6" s="624"/>
      <c r="BM6" s="624"/>
      <c r="BN6" s="625"/>
      <c r="BO6" s="626">
        <v>99.2</v>
      </c>
      <c r="BP6" s="626"/>
      <c r="BQ6" s="626"/>
      <c r="BR6" s="626"/>
      <c r="BS6" s="627">
        <v>303108</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101944</v>
      </c>
      <c r="CS6" s="624"/>
      <c r="CT6" s="624"/>
      <c r="CU6" s="624"/>
      <c r="CV6" s="624"/>
      <c r="CW6" s="624"/>
      <c r="CX6" s="624"/>
      <c r="CY6" s="625"/>
      <c r="CZ6" s="617">
        <v>0.8</v>
      </c>
      <c r="DA6" s="618"/>
      <c r="DB6" s="618"/>
      <c r="DC6" s="634"/>
      <c r="DD6" s="632" t="s">
        <v>243</v>
      </c>
      <c r="DE6" s="624"/>
      <c r="DF6" s="624"/>
      <c r="DG6" s="624"/>
      <c r="DH6" s="624"/>
      <c r="DI6" s="624"/>
      <c r="DJ6" s="624"/>
      <c r="DK6" s="624"/>
      <c r="DL6" s="624"/>
      <c r="DM6" s="624"/>
      <c r="DN6" s="624"/>
      <c r="DO6" s="624"/>
      <c r="DP6" s="625"/>
      <c r="DQ6" s="632">
        <v>101944</v>
      </c>
      <c r="DR6" s="624"/>
      <c r="DS6" s="624"/>
      <c r="DT6" s="624"/>
      <c r="DU6" s="624"/>
      <c r="DV6" s="624"/>
      <c r="DW6" s="624"/>
      <c r="DX6" s="624"/>
      <c r="DY6" s="624"/>
      <c r="DZ6" s="624"/>
      <c r="EA6" s="624"/>
      <c r="EB6" s="624"/>
      <c r="EC6" s="633"/>
    </row>
    <row r="7" spans="2:143" ht="11.25" customHeight="1" x14ac:dyDescent="0.15">
      <c r="B7" s="620" t="s">
        <v>244</v>
      </c>
      <c r="C7" s="621"/>
      <c r="D7" s="621"/>
      <c r="E7" s="621"/>
      <c r="F7" s="621"/>
      <c r="G7" s="621"/>
      <c r="H7" s="621"/>
      <c r="I7" s="621"/>
      <c r="J7" s="621"/>
      <c r="K7" s="621"/>
      <c r="L7" s="621"/>
      <c r="M7" s="621"/>
      <c r="N7" s="621"/>
      <c r="O7" s="621"/>
      <c r="P7" s="621"/>
      <c r="Q7" s="622"/>
      <c r="R7" s="623">
        <v>557</v>
      </c>
      <c r="S7" s="624"/>
      <c r="T7" s="624"/>
      <c r="U7" s="624"/>
      <c r="V7" s="624"/>
      <c r="W7" s="624"/>
      <c r="X7" s="624"/>
      <c r="Y7" s="625"/>
      <c r="Z7" s="626">
        <v>0</v>
      </c>
      <c r="AA7" s="626"/>
      <c r="AB7" s="626"/>
      <c r="AC7" s="626"/>
      <c r="AD7" s="627">
        <v>557</v>
      </c>
      <c r="AE7" s="627"/>
      <c r="AF7" s="627"/>
      <c r="AG7" s="627"/>
      <c r="AH7" s="627"/>
      <c r="AI7" s="627"/>
      <c r="AJ7" s="627"/>
      <c r="AK7" s="627"/>
      <c r="AL7" s="628">
        <v>0</v>
      </c>
      <c r="AM7" s="629"/>
      <c r="AN7" s="629"/>
      <c r="AO7" s="630"/>
      <c r="AP7" s="620" t="s">
        <v>245</v>
      </c>
      <c r="AQ7" s="621"/>
      <c r="AR7" s="621"/>
      <c r="AS7" s="621"/>
      <c r="AT7" s="621"/>
      <c r="AU7" s="621"/>
      <c r="AV7" s="621"/>
      <c r="AW7" s="621"/>
      <c r="AX7" s="621"/>
      <c r="AY7" s="621"/>
      <c r="AZ7" s="621"/>
      <c r="BA7" s="621"/>
      <c r="BB7" s="621"/>
      <c r="BC7" s="621"/>
      <c r="BD7" s="621"/>
      <c r="BE7" s="621"/>
      <c r="BF7" s="622"/>
      <c r="BG7" s="623">
        <v>727665</v>
      </c>
      <c r="BH7" s="624"/>
      <c r="BI7" s="624"/>
      <c r="BJ7" s="624"/>
      <c r="BK7" s="624"/>
      <c r="BL7" s="624"/>
      <c r="BM7" s="624"/>
      <c r="BN7" s="625"/>
      <c r="BO7" s="626">
        <v>28.4</v>
      </c>
      <c r="BP7" s="626"/>
      <c r="BQ7" s="626"/>
      <c r="BR7" s="626"/>
      <c r="BS7" s="627">
        <v>30707</v>
      </c>
      <c r="BT7" s="627"/>
      <c r="BU7" s="627"/>
      <c r="BV7" s="627"/>
      <c r="BW7" s="627"/>
      <c r="BX7" s="627"/>
      <c r="BY7" s="627"/>
      <c r="BZ7" s="627"/>
      <c r="CA7" s="627"/>
      <c r="CB7" s="631"/>
      <c r="CD7" s="620" t="s">
        <v>246</v>
      </c>
      <c r="CE7" s="621"/>
      <c r="CF7" s="621"/>
      <c r="CG7" s="621"/>
      <c r="CH7" s="621"/>
      <c r="CI7" s="621"/>
      <c r="CJ7" s="621"/>
      <c r="CK7" s="621"/>
      <c r="CL7" s="621"/>
      <c r="CM7" s="621"/>
      <c r="CN7" s="621"/>
      <c r="CO7" s="621"/>
      <c r="CP7" s="621"/>
      <c r="CQ7" s="622"/>
      <c r="CR7" s="623">
        <v>2451898</v>
      </c>
      <c r="CS7" s="624"/>
      <c r="CT7" s="624"/>
      <c r="CU7" s="624"/>
      <c r="CV7" s="624"/>
      <c r="CW7" s="624"/>
      <c r="CX7" s="624"/>
      <c r="CY7" s="625"/>
      <c r="CZ7" s="626">
        <v>19.399999999999999</v>
      </c>
      <c r="DA7" s="626"/>
      <c r="DB7" s="626"/>
      <c r="DC7" s="626"/>
      <c r="DD7" s="632">
        <v>35711</v>
      </c>
      <c r="DE7" s="624"/>
      <c r="DF7" s="624"/>
      <c r="DG7" s="624"/>
      <c r="DH7" s="624"/>
      <c r="DI7" s="624"/>
      <c r="DJ7" s="624"/>
      <c r="DK7" s="624"/>
      <c r="DL7" s="624"/>
      <c r="DM7" s="624"/>
      <c r="DN7" s="624"/>
      <c r="DO7" s="624"/>
      <c r="DP7" s="625"/>
      <c r="DQ7" s="632">
        <v>1725357</v>
      </c>
      <c r="DR7" s="624"/>
      <c r="DS7" s="624"/>
      <c r="DT7" s="624"/>
      <c r="DU7" s="624"/>
      <c r="DV7" s="624"/>
      <c r="DW7" s="624"/>
      <c r="DX7" s="624"/>
      <c r="DY7" s="624"/>
      <c r="DZ7" s="624"/>
      <c r="EA7" s="624"/>
      <c r="EB7" s="624"/>
      <c r="EC7" s="633"/>
    </row>
    <row r="8" spans="2:143" ht="11.25" customHeight="1" x14ac:dyDescent="0.15">
      <c r="B8" s="620" t="s">
        <v>247</v>
      </c>
      <c r="C8" s="621"/>
      <c r="D8" s="621"/>
      <c r="E8" s="621"/>
      <c r="F8" s="621"/>
      <c r="G8" s="621"/>
      <c r="H8" s="621"/>
      <c r="I8" s="621"/>
      <c r="J8" s="621"/>
      <c r="K8" s="621"/>
      <c r="L8" s="621"/>
      <c r="M8" s="621"/>
      <c r="N8" s="621"/>
      <c r="O8" s="621"/>
      <c r="P8" s="621"/>
      <c r="Q8" s="622"/>
      <c r="R8" s="623">
        <v>4092</v>
      </c>
      <c r="S8" s="624"/>
      <c r="T8" s="624"/>
      <c r="U8" s="624"/>
      <c r="V8" s="624"/>
      <c r="W8" s="624"/>
      <c r="X8" s="624"/>
      <c r="Y8" s="625"/>
      <c r="Z8" s="626">
        <v>0</v>
      </c>
      <c r="AA8" s="626"/>
      <c r="AB8" s="626"/>
      <c r="AC8" s="626"/>
      <c r="AD8" s="627">
        <v>4092</v>
      </c>
      <c r="AE8" s="627"/>
      <c r="AF8" s="627"/>
      <c r="AG8" s="627"/>
      <c r="AH8" s="627"/>
      <c r="AI8" s="627"/>
      <c r="AJ8" s="627"/>
      <c r="AK8" s="627"/>
      <c r="AL8" s="628">
        <v>0.1</v>
      </c>
      <c r="AM8" s="629"/>
      <c r="AN8" s="629"/>
      <c r="AO8" s="630"/>
      <c r="AP8" s="620" t="s">
        <v>248</v>
      </c>
      <c r="AQ8" s="621"/>
      <c r="AR8" s="621"/>
      <c r="AS8" s="621"/>
      <c r="AT8" s="621"/>
      <c r="AU8" s="621"/>
      <c r="AV8" s="621"/>
      <c r="AW8" s="621"/>
      <c r="AX8" s="621"/>
      <c r="AY8" s="621"/>
      <c r="AZ8" s="621"/>
      <c r="BA8" s="621"/>
      <c r="BB8" s="621"/>
      <c r="BC8" s="621"/>
      <c r="BD8" s="621"/>
      <c r="BE8" s="621"/>
      <c r="BF8" s="622"/>
      <c r="BG8" s="623">
        <v>30532</v>
      </c>
      <c r="BH8" s="624"/>
      <c r="BI8" s="624"/>
      <c r="BJ8" s="624"/>
      <c r="BK8" s="624"/>
      <c r="BL8" s="624"/>
      <c r="BM8" s="624"/>
      <c r="BN8" s="625"/>
      <c r="BO8" s="626">
        <v>1.2</v>
      </c>
      <c r="BP8" s="626"/>
      <c r="BQ8" s="626"/>
      <c r="BR8" s="626"/>
      <c r="BS8" s="627" t="s">
        <v>243</v>
      </c>
      <c r="BT8" s="627"/>
      <c r="BU8" s="627"/>
      <c r="BV8" s="627"/>
      <c r="BW8" s="627"/>
      <c r="BX8" s="627"/>
      <c r="BY8" s="627"/>
      <c r="BZ8" s="627"/>
      <c r="CA8" s="627"/>
      <c r="CB8" s="631"/>
      <c r="CD8" s="620" t="s">
        <v>249</v>
      </c>
      <c r="CE8" s="621"/>
      <c r="CF8" s="621"/>
      <c r="CG8" s="621"/>
      <c r="CH8" s="621"/>
      <c r="CI8" s="621"/>
      <c r="CJ8" s="621"/>
      <c r="CK8" s="621"/>
      <c r="CL8" s="621"/>
      <c r="CM8" s="621"/>
      <c r="CN8" s="621"/>
      <c r="CO8" s="621"/>
      <c r="CP8" s="621"/>
      <c r="CQ8" s="622"/>
      <c r="CR8" s="623">
        <v>3385797</v>
      </c>
      <c r="CS8" s="624"/>
      <c r="CT8" s="624"/>
      <c r="CU8" s="624"/>
      <c r="CV8" s="624"/>
      <c r="CW8" s="624"/>
      <c r="CX8" s="624"/>
      <c r="CY8" s="625"/>
      <c r="CZ8" s="626">
        <v>26.8</v>
      </c>
      <c r="DA8" s="626"/>
      <c r="DB8" s="626"/>
      <c r="DC8" s="626"/>
      <c r="DD8" s="632">
        <v>80459</v>
      </c>
      <c r="DE8" s="624"/>
      <c r="DF8" s="624"/>
      <c r="DG8" s="624"/>
      <c r="DH8" s="624"/>
      <c r="DI8" s="624"/>
      <c r="DJ8" s="624"/>
      <c r="DK8" s="624"/>
      <c r="DL8" s="624"/>
      <c r="DM8" s="624"/>
      <c r="DN8" s="624"/>
      <c r="DO8" s="624"/>
      <c r="DP8" s="625"/>
      <c r="DQ8" s="632">
        <v>1716160</v>
      </c>
      <c r="DR8" s="624"/>
      <c r="DS8" s="624"/>
      <c r="DT8" s="624"/>
      <c r="DU8" s="624"/>
      <c r="DV8" s="624"/>
      <c r="DW8" s="624"/>
      <c r="DX8" s="624"/>
      <c r="DY8" s="624"/>
      <c r="DZ8" s="624"/>
      <c r="EA8" s="624"/>
      <c r="EB8" s="624"/>
      <c r="EC8" s="633"/>
    </row>
    <row r="9" spans="2:143" ht="11.25" customHeight="1" x14ac:dyDescent="0.15">
      <c r="B9" s="620" t="s">
        <v>250</v>
      </c>
      <c r="C9" s="621"/>
      <c r="D9" s="621"/>
      <c r="E9" s="621"/>
      <c r="F9" s="621"/>
      <c r="G9" s="621"/>
      <c r="H9" s="621"/>
      <c r="I9" s="621"/>
      <c r="J9" s="621"/>
      <c r="K9" s="621"/>
      <c r="L9" s="621"/>
      <c r="M9" s="621"/>
      <c r="N9" s="621"/>
      <c r="O9" s="621"/>
      <c r="P9" s="621"/>
      <c r="Q9" s="622"/>
      <c r="R9" s="623">
        <v>3311</v>
      </c>
      <c r="S9" s="624"/>
      <c r="T9" s="624"/>
      <c r="U9" s="624"/>
      <c r="V9" s="624"/>
      <c r="W9" s="624"/>
      <c r="X9" s="624"/>
      <c r="Y9" s="625"/>
      <c r="Z9" s="626">
        <v>0</v>
      </c>
      <c r="AA9" s="626"/>
      <c r="AB9" s="626"/>
      <c r="AC9" s="626"/>
      <c r="AD9" s="627">
        <v>3311</v>
      </c>
      <c r="AE9" s="627"/>
      <c r="AF9" s="627"/>
      <c r="AG9" s="627"/>
      <c r="AH9" s="627"/>
      <c r="AI9" s="627"/>
      <c r="AJ9" s="627"/>
      <c r="AK9" s="627"/>
      <c r="AL9" s="628">
        <v>0</v>
      </c>
      <c r="AM9" s="629"/>
      <c r="AN9" s="629"/>
      <c r="AO9" s="630"/>
      <c r="AP9" s="620" t="s">
        <v>251</v>
      </c>
      <c r="AQ9" s="621"/>
      <c r="AR9" s="621"/>
      <c r="AS9" s="621"/>
      <c r="AT9" s="621"/>
      <c r="AU9" s="621"/>
      <c r="AV9" s="621"/>
      <c r="AW9" s="621"/>
      <c r="AX9" s="621"/>
      <c r="AY9" s="621"/>
      <c r="AZ9" s="621"/>
      <c r="BA9" s="621"/>
      <c r="BB9" s="621"/>
      <c r="BC9" s="621"/>
      <c r="BD9" s="621"/>
      <c r="BE9" s="621"/>
      <c r="BF9" s="622"/>
      <c r="BG9" s="623">
        <v>545545</v>
      </c>
      <c r="BH9" s="624"/>
      <c r="BI9" s="624"/>
      <c r="BJ9" s="624"/>
      <c r="BK9" s="624"/>
      <c r="BL9" s="624"/>
      <c r="BM9" s="624"/>
      <c r="BN9" s="625"/>
      <c r="BO9" s="626">
        <v>21.3</v>
      </c>
      <c r="BP9" s="626"/>
      <c r="BQ9" s="626"/>
      <c r="BR9" s="626"/>
      <c r="BS9" s="627" t="s">
        <v>132</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1457785</v>
      </c>
      <c r="CS9" s="624"/>
      <c r="CT9" s="624"/>
      <c r="CU9" s="624"/>
      <c r="CV9" s="624"/>
      <c r="CW9" s="624"/>
      <c r="CX9" s="624"/>
      <c r="CY9" s="625"/>
      <c r="CZ9" s="626">
        <v>11.5</v>
      </c>
      <c r="DA9" s="626"/>
      <c r="DB9" s="626"/>
      <c r="DC9" s="626"/>
      <c r="DD9" s="632">
        <v>17210</v>
      </c>
      <c r="DE9" s="624"/>
      <c r="DF9" s="624"/>
      <c r="DG9" s="624"/>
      <c r="DH9" s="624"/>
      <c r="DI9" s="624"/>
      <c r="DJ9" s="624"/>
      <c r="DK9" s="624"/>
      <c r="DL9" s="624"/>
      <c r="DM9" s="624"/>
      <c r="DN9" s="624"/>
      <c r="DO9" s="624"/>
      <c r="DP9" s="625"/>
      <c r="DQ9" s="632">
        <v>1169353</v>
      </c>
      <c r="DR9" s="624"/>
      <c r="DS9" s="624"/>
      <c r="DT9" s="624"/>
      <c r="DU9" s="624"/>
      <c r="DV9" s="624"/>
      <c r="DW9" s="624"/>
      <c r="DX9" s="624"/>
      <c r="DY9" s="624"/>
      <c r="DZ9" s="624"/>
      <c r="EA9" s="624"/>
      <c r="EB9" s="624"/>
      <c r="EC9" s="633"/>
    </row>
    <row r="10" spans="2:143" ht="11.25" customHeight="1" x14ac:dyDescent="0.15">
      <c r="B10" s="620" t="s">
        <v>253</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243</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66366</v>
      </c>
      <c r="BH10" s="624"/>
      <c r="BI10" s="624"/>
      <c r="BJ10" s="624"/>
      <c r="BK10" s="624"/>
      <c r="BL10" s="624"/>
      <c r="BM10" s="624"/>
      <c r="BN10" s="625"/>
      <c r="BO10" s="626">
        <v>2.6</v>
      </c>
      <c r="BP10" s="626"/>
      <c r="BQ10" s="626"/>
      <c r="BR10" s="626"/>
      <c r="BS10" s="627">
        <v>10803</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5275</v>
      </c>
      <c r="CS10" s="624"/>
      <c r="CT10" s="624"/>
      <c r="CU10" s="624"/>
      <c r="CV10" s="624"/>
      <c r="CW10" s="624"/>
      <c r="CX10" s="624"/>
      <c r="CY10" s="625"/>
      <c r="CZ10" s="626">
        <v>0</v>
      </c>
      <c r="DA10" s="626"/>
      <c r="DB10" s="626"/>
      <c r="DC10" s="626"/>
      <c r="DD10" s="632" t="s">
        <v>132</v>
      </c>
      <c r="DE10" s="624"/>
      <c r="DF10" s="624"/>
      <c r="DG10" s="624"/>
      <c r="DH10" s="624"/>
      <c r="DI10" s="624"/>
      <c r="DJ10" s="624"/>
      <c r="DK10" s="624"/>
      <c r="DL10" s="624"/>
      <c r="DM10" s="624"/>
      <c r="DN10" s="624"/>
      <c r="DO10" s="624"/>
      <c r="DP10" s="625"/>
      <c r="DQ10" s="632">
        <v>3762</v>
      </c>
      <c r="DR10" s="624"/>
      <c r="DS10" s="624"/>
      <c r="DT10" s="624"/>
      <c r="DU10" s="624"/>
      <c r="DV10" s="624"/>
      <c r="DW10" s="624"/>
      <c r="DX10" s="624"/>
      <c r="DY10" s="624"/>
      <c r="DZ10" s="624"/>
      <c r="EA10" s="624"/>
      <c r="EB10" s="624"/>
      <c r="EC10" s="633"/>
    </row>
    <row r="11" spans="2:143" ht="11.25" customHeight="1" x14ac:dyDescent="0.15">
      <c r="B11" s="620" t="s">
        <v>256</v>
      </c>
      <c r="C11" s="621"/>
      <c r="D11" s="621"/>
      <c r="E11" s="621"/>
      <c r="F11" s="621"/>
      <c r="G11" s="621"/>
      <c r="H11" s="621"/>
      <c r="I11" s="621"/>
      <c r="J11" s="621"/>
      <c r="K11" s="621"/>
      <c r="L11" s="621"/>
      <c r="M11" s="621"/>
      <c r="N11" s="621"/>
      <c r="O11" s="621"/>
      <c r="P11" s="621"/>
      <c r="Q11" s="622"/>
      <c r="R11" s="623">
        <v>435796</v>
      </c>
      <c r="S11" s="624"/>
      <c r="T11" s="624"/>
      <c r="U11" s="624"/>
      <c r="V11" s="624"/>
      <c r="W11" s="624"/>
      <c r="X11" s="624"/>
      <c r="Y11" s="625"/>
      <c r="Z11" s="628">
        <v>3.4</v>
      </c>
      <c r="AA11" s="629"/>
      <c r="AB11" s="629"/>
      <c r="AC11" s="635"/>
      <c r="AD11" s="632">
        <v>435796</v>
      </c>
      <c r="AE11" s="624"/>
      <c r="AF11" s="624"/>
      <c r="AG11" s="624"/>
      <c r="AH11" s="624"/>
      <c r="AI11" s="624"/>
      <c r="AJ11" s="624"/>
      <c r="AK11" s="625"/>
      <c r="AL11" s="628">
        <v>6.4</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85222</v>
      </c>
      <c r="BH11" s="624"/>
      <c r="BI11" s="624"/>
      <c r="BJ11" s="624"/>
      <c r="BK11" s="624"/>
      <c r="BL11" s="624"/>
      <c r="BM11" s="624"/>
      <c r="BN11" s="625"/>
      <c r="BO11" s="626">
        <v>3.3</v>
      </c>
      <c r="BP11" s="626"/>
      <c r="BQ11" s="626"/>
      <c r="BR11" s="626"/>
      <c r="BS11" s="627">
        <v>19904</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102432</v>
      </c>
      <c r="CS11" s="624"/>
      <c r="CT11" s="624"/>
      <c r="CU11" s="624"/>
      <c r="CV11" s="624"/>
      <c r="CW11" s="624"/>
      <c r="CX11" s="624"/>
      <c r="CY11" s="625"/>
      <c r="CZ11" s="626">
        <v>0.8</v>
      </c>
      <c r="DA11" s="626"/>
      <c r="DB11" s="626"/>
      <c r="DC11" s="626"/>
      <c r="DD11" s="632" t="s">
        <v>243</v>
      </c>
      <c r="DE11" s="624"/>
      <c r="DF11" s="624"/>
      <c r="DG11" s="624"/>
      <c r="DH11" s="624"/>
      <c r="DI11" s="624"/>
      <c r="DJ11" s="624"/>
      <c r="DK11" s="624"/>
      <c r="DL11" s="624"/>
      <c r="DM11" s="624"/>
      <c r="DN11" s="624"/>
      <c r="DO11" s="624"/>
      <c r="DP11" s="625"/>
      <c r="DQ11" s="632">
        <v>84613</v>
      </c>
      <c r="DR11" s="624"/>
      <c r="DS11" s="624"/>
      <c r="DT11" s="624"/>
      <c r="DU11" s="624"/>
      <c r="DV11" s="624"/>
      <c r="DW11" s="624"/>
      <c r="DX11" s="624"/>
      <c r="DY11" s="624"/>
      <c r="DZ11" s="624"/>
      <c r="EA11" s="624"/>
      <c r="EB11" s="624"/>
      <c r="EC11" s="633"/>
    </row>
    <row r="12" spans="2:143" ht="11.25" customHeight="1" x14ac:dyDescent="0.15">
      <c r="B12" s="620" t="s">
        <v>259</v>
      </c>
      <c r="C12" s="621"/>
      <c r="D12" s="621"/>
      <c r="E12" s="621"/>
      <c r="F12" s="621"/>
      <c r="G12" s="621"/>
      <c r="H12" s="621"/>
      <c r="I12" s="621"/>
      <c r="J12" s="621"/>
      <c r="K12" s="621"/>
      <c r="L12" s="621"/>
      <c r="M12" s="621"/>
      <c r="N12" s="621"/>
      <c r="O12" s="621"/>
      <c r="P12" s="621"/>
      <c r="Q12" s="622"/>
      <c r="R12" s="623">
        <v>3567</v>
      </c>
      <c r="S12" s="624"/>
      <c r="T12" s="624"/>
      <c r="U12" s="624"/>
      <c r="V12" s="624"/>
      <c r="W12" s="624"/>
      <c r="X12" s="624"/>
      <c r="Y12" s="625"/>
      <c r="Z12" s="626">
        <v>0</v>
      </c>
      <c r="AA12" s="626"/>
      <c r="AB12" s="626"/>
      <c r="AC12" s="626"/>
      <c r="AD12" s="627">
        <v>3567</v>
      </c>
      <c r="AE12" s="627"/>
      <c r="AF12" s="627"/>
      <c r="AG12" s="627"/>
      <c r="AH12" s="627"/>
      <c r="AI12" s="627"/>
      <c r="AJ12" s="627"/>
      <c r="AK12" s="627"/>
      <c r="AL12" s="628">
        <v>0.1</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1594410</v>
      </c>
      <c r="BH12" s="624"/>
      <c r="BI12" s="624"/>
      <c r="BJ12" s="624"/>
      <c r="BK12" s="624"/>
      <c r="BL12" s="624"/>
      <c r="BM12" s="624"/>
      <c r="BN12" s="625"/>
      <c r="BO12" s="626">
        <v>62.3</v>
      </c>
      <c r="BP12" s="626"/>
      <c r="BQ12" s="626"/>
      <c r="BR12" s="626"/>
      <c r="BS12" s="627">
        <v>272401</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372267</v>
      </c>
      <c r="CS12" s="624"/>
      <c r="CT12" s="624"/>
      <c r="CU12" s="624"/>
      <c r="CV12" s="624"/>
      <c r="CW12" s="624"/>
      <c r="CX12" s="624"/>
      <c r="CY12" s="625"/>
      <c r="CZ12" s="626">
        <v>2.9</v>
      </c>
      <c r="DA12" s="626"/>
      <c r="DB12" s="626"/>
      <c r="DC12" s="626"/>
      <c r="DD12" s="632" t="s">
        <v>243</v>
      </c>
      <c r="DE12" s="624"/>
      <c r="DF12" s="624"/>
      <c r="DG12" s="624"/>
      <c r="DH12" s="624"/>
      <c r="DI12" s="624"/>
      <c r="DJ12" s="624"/>
      <c r="DK12" s="624"/>
      <c r="DL12" s="624"/>
      <c r="DM12" s="624"/>
      <c r="DN12" s="624"/>
      <c r="DO12" s="624"/>
      <c r="DP12" s="625"/>
      <c r="DQ12" s="632">
        <v>244717</v>
      </c>
      <c r="DR12" s="624"/>
      <c r="DS12" s="624"/>
      <c r="DT12" s="624"/>
      <c r="DU12" s="624"/>
      <c r="DV12" s="624"/>
      <c r="DW12" s="624"/>
      <c r="DX12" s="624"/>
      <c r="DY12" s="624"/>
      <c r="DZ12" s="624"/>
      <c r="EA12" s="624"/>
      <c r="EB12" s="624"/>
      <c r="EC12" s="633"/>
    </row>
    <row r="13" spans="2:143" ht="11.25" customHeight="1" x14ac:dyDescent="0.15">
      <c r="B13" s="620" t="s">
        <v>262</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1584665</v>
      </c>
      <c r="BH13" s="624"/>
      <c r="BI13" s="624"/>
      <c r="BJ13" s="624"/>
      <c r="BK13" s="624"/>
      <c r="BL13" s="624"/>
      <c r="BM13" s="624"/>
      <c r="BN13" s="625"/>
      <c r="BO13" s="626">
        <v>61.9</v>
      </c>
      <c r="BP13" s="626"/>
      <c r="BQ13" s="626"/>
      <c r="BR13" s="626"/>
      <c r="BS13" s="627">
        <v>272401</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1990641</v>
      </c>
      <c r="CS13" s="624"/>
      <c r="CT13" s="624"/>
      <c r="CU13" s="624"/>
      <c r="CV13" s="624"/>
      <c r="CW13" s="624"/>
      <c r="CX13" s="624"/>
      <c r="CY13" s="625"/>
      <c r="CZ13" s="626">
        <v>15.8</v>
      </c>
      <c r="DA13" s="626"/>
      <c r="DB13" s="626"/>
      <c r="DC13" s="626"/>
      <c r="DD13" s="632">
        <v>812564</v>
      </c>
      <c r="DE13" s="624"/>
      <c r="DF13" s="624"/>
      <c r="DG13" s="624"/>
      <c r="DH13" s="624"/>
      <c r="DI13" s="624"/>
      <c r="DJ13" s="624"/>
      <c r="DK13" s="624"/>
      <c r="DL13" s="624"/>
      <c r="DM13" s="624"/>
      <c r="DN13" s="624"/>
      <c r="DO13" s="624"/>
      <c r="DP13" s="625"/>
      <c r="DQ13" s="632">
        <v>1096222</v>
      </c>
      <c r="DR13" s="624"/>
      <c r="DS13" s="624"/>
      <c r="DT13" s="624"/>
      <c r="DU13" s="624"/>
      <c r="DV13" s="624"/>
      <c r="DW13" s="624"/>
      <c r="DX13" s="624"/>
      <c r="DY13" s="624"/>
      <c r="DZ13" s="624"/>
      <c r="EA13" s="624"/>
      <c r="EB13" s="624"/>
      <c r="EC13" s="633"/>
    </row>
    <row r="14" spans="2:143" ht="11.25" customHeight="1" x14ac:dyDescent="0.15">
      <c r="B14" s="620" t="s">
        <v>265</v>
      </c>
      <c r="C14" s="621"/>
      <c r="D14" s="621"/>
      <c r="E14" s="621"/>
      <c r="F14" s="621"/>
      <c r="G14" s="621"/>
      <c r="H14" s="621"/>
      <c r="I14" s="621"/>
      <c r="J14" s="621"/>
      <c r="K14" s="621"/>
      <c r="L14" s="621"/>
      <c r="M14" s="621"/>
      <c r="N14" s="621"/>
      <c r="O14" s="621"/>
      <c r="P14" s="621"/>
      <c r="Q14" s="622"/>
      <c r="R14" s="623" t="s">
        <v>132</v>
      </c>
      <c r="S14" s="624"/>
      <c r="T14" s="624"/>
      <c r="U14" s="624"/>
      <c r="V14" s="624"/>
      <c r="W14" s="624"/>
      <c r="X14" s="624"/>
      <c r="Y14" s="625"/>
      <c r="Z14" s="626" t="s">
        <v>132</v>
      </c>
      <c r="AA14" s="626"/>
      <c r="AB14" s="626"/>
      <c r="AC14" s="626"/>
      <c r="AD14" s="627" t="s">
        <v>243</v>
      </c>
      <c r="AE14" s="627"/>
      <c r="AF14" s="627"/>
      <c r="AG14" s="627"/>
      <c r="AH14" s="627"/>
      <c r="AI14" s="627"/>
      <c r="AJ14" s="627"/>
      <c r="AK14" s="627"/>
      <c r="AL14" s="628" t="s">
        <v>243</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40507</v>
      </c>
      <c r="BH14" s="624"/>
      <c r="BI14" s="624"/>
      <c r="BJ14" s="624"/>
      <c r="BK14" s="624"/>
      <c r="BL14" s="624"/>
      <c r="BM14" s="624"/>
      <c r="BN14" s="625"/>
      <c r="BO14" s="626">
        <v>1.6</v>
      </c>
      <c r="BP14" s="626"/>
      <c r="BQ14" s="626"/>
      <c r="BR14" s="626"/>
      <c r="BS14" s="627" t="s">
        <v>243</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525040</v>
      </c>
      <c r="CS14" s="624"/>
      <c r="CT14" s="624"/>
      <c r="CU14" s="624"/>
      <c r="CV14" s="624"/>
      <c r="CW14" s="624"/>
      <c r="CX14" s="624"/>
      <c r="CY14" s="625"/>
      <c r="CZ14" s="626">
        <v>4.2</v>
      </c>
      <c r="DA14" s="626"/>
      <c r="DB14" s="626"/>
      <c r="DC14" s="626"/>
      <c r="DD14" s="632">
        <v>45140</v>
      </c>
      <c r="DE14" s="624"/>
      <c r="DF14" s="624"/>
      <c r="DG14" s="624"/>
      <c r="DH14" s="624"/>
      <c r="DI14" s="624"/>
      <c r="DJ14" s="624"/>
      <c r="DK14" s="624"/>
      <c r="DL14" s="624"/>
      <c r="DM14" s="624"/>
      <c r="DN14" s="624"/>
      <c r="DO14" s="624"/>
      <c r="DP14" s="625"/>
      <c r="DQ14" s="632">
        <v>515021</v>
      </c>
      <c r="DR14" s="624"/>
      <c r="DS14" s="624"/>
      <c r="DT14" s="624"/>
      <c r="DU14" s="624"/>
      <c r="DV14" s="624"/>
      <c r="DW14" s="624"/>
      <c r="DX14" s="624"/>
      <c r="DY14" s="624"/>
      <c r="DZ14" s="624"/>
      <c r="EA14" s="624"/>
      <c r="EB14" s="624"/>
      <c r="EC14" s="633"/>
    </row>
    <row r="15" spans="2:143" ht="11.25" customHeight="1" x14ac:dyDescent="0.15">
      <c r="B15" s="620" t="s">
        <v>268</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243</v>
      </c>
      <c r="AA15" s="626"/>
      <c r="AB15" s="626"/>
      <c r="AC15" s="626"/>
      <c r="AD15" s="627" t="s">
        <v>132</v>
      </c>
      <c r="AE15" s="627"/>
      <c r="AF15" s="627"/>
      <c r="AG15" s="627"/>
      <c r="AH15" s="627"/>
      <c r="AI15" s="627"/>
      <c r="AJ15" s="627"/>
      <c r="AK15" s="627"/>
      <c r="AL15" s="628" t="s">
        <v>132</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176911</v>
      </c>
      <c r="BH15" s="624"/>
      <c r="BI15" s="624"/>
      <c r="BJ15" s="624"/>
      <c r="BK15" s="624"/>
      <c r="BL15" s="624"/>
      <c r="BM15" s="624"/>
      <c r="BN15" s="625"/>
      <c r="BO15" s="626">
        <v>6.9</v>
      </c>
      <c r="BP15" s="626"/>
      <c r="BQ15" s="626"/>
      <c r="BR15" s="626"/>
      <c r="BS15" s="627" t="s">
        <v>132</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1062864</v>
      </c>
      <c r="CS15" s="624"/>
      <c r="CT15" s="624"/>
      <c r="CU15" s="624"/>
      <c r="CV15" s="624"/>
      <c r="CW15" s="624"/>
      <c r="CX15" s="624"/>
      <c r="CY15" s="625"/>
      <c r="CZ15" s="626">
        <v>8.4</v>
      </c>
      <c r="DA15" s="626"/>
      <c r="DB15" s="626"/>
      <c r="DC15" s="626"/>
      <c r="DD15" s="632">
        <v>341891</v>
      </c>
      <c r="DE15" s="624"/>
      <c r="DF15" s="624"/>
      <c r="DG15" s="624"/>
      <c r="DH15" s="624"/>
      <c r="DI15" s="624"/>
      <c r="DJ15" s="624"/>
      <c r="DK15" s="624"/>
      <c r="DL15" s="624"/>
      <c r="DM15" s="624"/>
      <c r="DN15" s="624"/>
      <c r="DO15" s="624"/>
      <c r="DP15" s="625"/>
      <c r="DQ15" s="632">
        <v>648211</v>
      </c>
      <c r="DR15" s="624"/>
      <c r="DS15" s="624"/>
      <c r="DT15" s="624"/>
      <c r="DU15" s="624"/>
      <c r="DV15" s="624"/>
      <c r="DW15" s="624"/>
      <c r="DX15" s="624"/>
      <c r="DY15" s="624"/>
      <c r="DZ15" s="624"/>
      <c r="EA15" s="624"/>
      <c r="EB15" s="624"/>
      <c r="EC15" s="633"/>
    </row>
    <row r="16" spans="2:143" ht="11.25" customHeight="1" x14ac:dyDescent="0.15">
      <c r="B16" s="620" t="s">
        <v>271</v>
      </c>
      <c r="C16" s="621"/>
      <c r="D16" s="621"/>
      <c r="E16" s="621"/>
      <c r="F16" s="621"/>
      <c r="G16" s="621"/>
      <c r="H16" s="621"/>
      <c r="I16" s="621"/>
      <c r="J16" s="621"/>
      <c r="K16" s="621"/>
      <c r="L16" s="621"/>
      <c r="M16" s="621"/>
      <c r="N16" s="621"/>
      <c r="O16" s="621"/>
      <c r="P16" s="621"/>
      <c r="Q16" s="622"/>
      <c r="R16" s="623">
        <v>11522</v>
      </c>
      <c r="S16" s="624"/>
      <c r="T16" s="624"/>
      <c r="U16" s="624"/>
      <c r="V16" s="624"/>
      <c r="W16" s="624"/>
      <c r="X16" s="624"/>
      <c r="Y16" s="625"/>
      <c r="Z16" s="626">
        <v>0.1</v>
      </c>
      <c r="AA16" s="626"/>
      <c r="AB16" s="626"/>
      <c r="AC16" s="626"/>
      <c r="AD16" s="627">
        <v>11522</v>
      </c>
      <c r="AE16" s="627"/>
      <c r="AF16" s="627"/>
      <c r="AG16" s="627"/>
      <c r="AH16" s="627"/>
      <c r="AI16" s="627"/>
      <c r="AJ16" s="627"/>
      <c r="AK16" s="627"/>
      <c r="AL16" s="628">
        <v>0.2</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t="s">
        <v>243</v>
      </c>
      <c r="CS16" s="624"/>
      <c r="CT16" s="624"/>
      <c r="CU16" s="624"/>
      <c r="CV16" s="624"/>
      <c r="CW16" s="624"/>
      <c r="CX16" s="624"/>
      <c r="CY16" s="625"/>
      <c r="CZ16" s="626" t="s">
        <v>132</v>
      </c>
      <c r="DA16" s="626"/>
      <c r="DB16" s="626"/>
      <c r="DC16" s="626"/>
      <c r="DD16" s="632" t="s">
        <v>243</v>
      </c>
      <c r="DE16" s="624"/>
      <c r="DF16" s="624"/>
      <c r="DG16" s="624"/>
      <c r="DH16" s="624"/>
      <c r="DI16" s="624"/>
      <c r="DJ16" s="624"/>
      <c r="DK16" s="624"/>
      <c r="DL16" s="624"/>
      <c r="DM16" s="624"/>
      <c r="DN16" s="624"/>
      <c r="DO16" s="624"/>
      <c r="DP16" s="625"/>
      <c r="DQ16" s="632" t="s">
        <v>243</v>
      </c>
      <c r="DR16" s="624"/>
      <c r="DS16" s="624"/>
      <c r="DT16" s="624"/>
      <c r="DU16" s="624"/>
      <c r="DV16" s="624"/>
      <c r="DW16" s="624"/>
      <c r="DX16" s="624"/>
      <c r="DY16" s="624"/>
      <c r="DZ16" s="624"/>
      <c r="EA16" s="624"/>
      <c r="EB16" s="624"/>
      <c r="EC16" s="633"/>
    </row>
    <row r="17" spans="2:133" ht="11.25" customHeight="1" x14ac:dyDescent="0.15">
      <c r="B17" s="620" t="s">
        <v>274</v>
      </c>
      <c r="C17" s="621"/>
      <c r="D17" s="621"/>
      <c r="E17" s="621"/>
      <c r="F17" s="621"/>
      <c r="G17" s="621"/>
      <c r="H17" s="621"/>
      <c r="I17" s="621"/>
      <c r="J17" s="621"/>
      <c r="K17" s="621"/>
      <c r="L17" s="621"/>
      <c r="M17" s="621"/>
      <c r="N17" s="621"/>
      <c r="O17" s="621"/>
      <c r="P17" s="621"/>
      <c r="Q17" s="622"/>
      <c r="R17" s="623">
        <v>30054</v>
      </c>
      <c r="S17" s="624"/>
      <c r="T17" s="624"/>
      <c r="U17" s="624"/>
      <c r="V17" s="624"/>
      <c r="W17" s="624"/>
      <c r="X17" s="624"/>
      <c r="Y17" s="625"/>
      <c r="Z17" s="626">
        <v>0.2</v>
      </c>
      <c r="AA17" s="626"/>
      <c r="AB17" s="626"/>
      <c r="AC17" s="626"/>
      <c r="AD17" s="627">
        <v>30054</v>
      </c>
      <c r="AE17" s="627"/>
      <c r="AF17" s="627"/>
      <c r="AG17" s="627"/>
      <c r="AH17" s="627"/>
      <c r="AI17" s="627"/>
      <c r="AJ17" s="627"/>
      <c r="AK17" s="627"/>
      <c r="AL17" s="628">
        <v>0.4</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v>189</v>
      </c>
      <c r="BH17" s="624"/>
      <c r="BI17" s="624"/>
      <c r="BJ17" s="624"/>
      <c r="BK17" s="624"/>
      <c r="BL17" s="624"/>
      <c r="BM17" s="624"/>
      <c r="BN17" s="625"/>
      <c r="BO17" s="626">
        <v>0</v>
      </c>
      <c r="BP17" s="626"/>
      <c r="BQ17" s="626"/>
      <c r="BR17" s="626"/>
      <c r="BS17" s="627" t="s">
        <v>132</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1169405</v>
      </c>
      <c r="CS17" s="624"/>
      <c r="CT17" s="624"/>
      <c r="CU17" s="624"/>
      <c r="CV17" s="624"/>
      <c r="CW17" s="624"/>
      <c r="CX17" s="624"/>
      <c r="CY17" s="625"/>
      <c r="CZ17" s="626">
        <v>9.3000000000000007</v>
      </c>
      <c r="DA17" s="626"/>
      <c r="DB17" s="626"/>
      <c r="DC17" s="626"/>
      <c r="DD17" s="632" t="s">
        <v>132</v>
      </c>
      <c r="DE17" s="624"/>
      <c r="DF17" s="624"/>
      <c r="DG17" s="624"/>
      <c r="DH17" s="624"/>
      <c r="DI17" s="624"/>
      <c r="DJ17" s="624"/>
      <c r="DK17" s="624"/>
      <c r="DL17" s="624"/>
      <c r="DM17" s="624"/>
      <c r="DN17" s="624"/>
      <c r="DO17" s="624"/>
      <c r="DP17" s="625"/>
      <c r="DQ17" s="632">
        <v>1123879</v>
      </c>
      <c r="DR17" s="624"/>
      <c r="DS17" s="624"/>
      <c r="DT17" s="624"/>
      <c r="DU17" s="624"/>
      <c r="DV17" s="624"/>
      <c r="DW17" s="624"/>
      <c r="DX17" s="624"/>
      <c r="DY17" s="624"/>
      <c r="DZ17" s="624"/>
      <c r="EA17" s="624"/>
      <c r="EB17" s="624"/>
      <c r="EC17" s="633"/>
    </row>
    <row r="18" spans="2:133" ht="11.25" customHeight="1" x14ac:dyDescent="0.15">
      <c r="B18" s="620" t="s">
        <v>277</v>
      </c>
      <c r="C18" s="621"/>
      <c r="D18" s="621"/>
      <c r="E18" s="621"/>
      <c r="F18" s="621"/>
      <c r="G18" s="621"/>
      <c r="H18" s="621"/>
      <c r="I18" s="621"/>
      <c r="J18" s="621"/>
      <c r="K18" s="621"/>
      <c r="L18" s="621"/>
      <c r="M18" s="621"/>
      <c r="N18" s="621"/>
      <c r="O18" s="621"/>
      <c r="P18" s="621"/>
      <c r="Q18" s="622"/>
      <c r="R18" s="623">
        <v>3887</v>
      </c>
      <c r="S18" s="624"/>
      <c r="T18" s="624"/>
      <c r="U18" s="624"/>
      <c r="V18" s="624"/>
      <c r="W18" s="624"/>
      <c r="X18" s="624"/>
      <c r="Y18" s="625"/>
      <c r="Z18" s="626">
        <v>0</v>
      </c>
      <c r="AA18" s="626"/>
      <c r="AB18" s="626"/>
      <c r="AC18" s="626"/>
      <c r="AD18" s="627">
        <v>3887</v>
      </c>
      <c r="AE18" s="627"/>
      <c r="AF18" s="627"/>
      <c r="AG18" s="627"/>
      <c r="AH18" s="627"/>
      <c r="AI18" s="627"/>
      <c r="AJ18" s="627"/>
      <c r="AK18" s="627"/>
      <c r="AL18" s="628">
        <v>0.1</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243</v>
      </c>
      <c r="BP18" s="626"/>
      <c r="BQ18" s="626"/>
      <c r="BR18" s="626"/>
      <c r="BS18" s="627" t="s">
        <v>132</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243</v>
      </c>
      <c r="DA18" s="626"/>
      <c r="DB18" s="626"/>
      <c r="DC18" s="626"/>
      <c r="DD18" s="632" t="s">
        <v>243</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3887</v>
      </c>
      <c r="S19" s="624"/>
      <c r="T19" s="624"/>
      <c r="U19" s="624"/>
      <c r="V19" s="624"/>
      <c r="W19" s="624"/>
      <c r="X19" s="624"/>
      <c r="Y19" s="625"/>
      <c r="Z19" s="626">
        <v>0</v>
      </c>
      <c r="AA19" s="626"/>
      <c r="AB19" s="626"/>
      <c r="AC19" s="626"/>
      <c r="AD19" s="627">
        <v>3887</v>
      </c>
      <c r="AE19" s="627"/>
      <c r="AF19" s="627"/>
      <c r="AG19" s="627"/>
      <c r="AH19" s="627"/>
      <c r="AI19" s="627"/>
      <c r="AJ19" s="627"/>
      <c r="AK19" s="627"/>
      <c r="AL19" s="628">
        <v>0.1</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20949</v>
      </c>
      <c r="BH19" s="624"/>
      <c r="BI19" s="624"/>
      <c r="BJ19" s="624"/>
      <c r="BK19" s="624"/>
      <c r="BL19" s="624"/>
      <c r="BM19" s="624"/>
      <c r="BN19" s="625"/>
      <c r="BO19" s="626">
        <v>0.8</v>
      </c>
      <c r="BP19" s="626"/>
      <c r="BQ19" s="626"/>
      <c r="BR19" s="626"/>
      <c r="BS19" s="627" t="s">
        <v>132</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243</v>
      </c>
      <c r="DA19" s="626"/>
      <c r="DB19" s="626"/>
      <c r="DC19" s="626"/>
      <c r="DD19" s="632" t="s">
        <v>243</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t="s">
        <v>132</v>
      </c>
      <c r="S20" s="624"/>
      <c r="T20" s="624"/>
      <c r="U20" s="624"/>
      <c r="V20" s="624"/>
      <c r="W20" s="624"/>
      <c r="X20" s="624"/>
      <c r="Y20" s="625"/>
      <c r="Z20" s="626" t="s">
        <v>243</v>
      </c>
      <c r="AA20" s="626"/>
      <c r="AB20" s="626"/>
      <c r="AC20" s="626"/>
      <c r="AD20" s="627" t="s">
        <v>243</v>
      </c>
      <c r="AE20" s="627"/>
      <c r="AF20" s="627"/>
      <c r="AG20" s="627"/>
      <c r="AH20" s="627"/>
      <c r="AI20" s="627"/>
      <c r="AJ20" s="627"/>
      <c r="AK20" s="627"/>
      <c r="AL20" s="628" t="s">
        <v>132</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20949</v>
      </c>
      <c r="BH20" s="624"/>
      <c r="BI20" s="624"/>
      <c r="BJ20" s="624"/>
      <c r="BK20" s="624"/>
      <c r="BL20" s="624"/>
      <c r="BM20" s="624"/>
      <c r="BN20" s="625"/>
      <c r="BO20" s="626">
        <v>0.8</v>
      </c>
      <c r="BP20" s="626"/>
      <c r="BQ20" s="626"/>
      <c r="BR20" s="626"/>
      <c r="BS20" s="627" t="s">
        <v>132</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12625348</v>
      </c>
      <c r="CS20" s="624"/>
      <c r="CT20" s="624"/>
      <c r="CU20" s="624"/>
      <c r="CV20" s="624"/>
      <c r="CW20" s="624"/>
      <c r="CX20" s="624"/>
      <c r="CY20" s="625"/>
      <c r="CZ20" s="626">
        <v>100</v>
      </c>
      <c r="DA20" s="626"/>
      <c r="DB20" s="626"/>
      <c r="DC20" s="626"/>
      <c r="DD20" s="632">
        <v>1332975</v>
      </c>
      <c r="DE20" s="624"/>
      <c r="DF20" s="624"/>
      <c r="DG20" s="624"/>
      <c r="DH20" s="624"/>
      <c r="DI20" s="624"/>
      <c r="DJ20" s="624"/>
      <c r="DK20" s="624"/>
      <c r="DL20" s="624"/>
      <c r="DM20" s="624"/>
      <c r="DN20" s="624"/>
      <c r="DO20" s="624"/>
      <c r="DP20" s="625"/>
      <c r="DQ20" s="632">
        <v>8429239</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4084358</v>
      </c>
      <c r="S21" s="624"/>
      <c r="T21" s="624"/>
      <c r="U21" s="624"/>
      <c r="V21" s="624"/>
      <c r="W21" s="624"/>
      <c r="X21" s="624"/>
      <c r="Y21" s="625"/>
      <c r="Z21" s="626">
        <v>31.5</v>
      </c>
      <c r="AA21" s="626"/>
      <c r="AB21" s="626"/>
      <c r="AC21" s="626"/>
      <c r="AD21" s="627">
        <v>3514544</v>
      </c>
      <c r="AE21" s="627"/>
      <c r="AF21" s="627"/>
      <c r="AG21" s="627"/>
      <c r="AH21" s="627"/>
      <c r="AI21" s="627"/>
      <c r="AJ21" s="627"/>
      <c r="AK21" s="627"/>
      <c r="AL21" s="628">
        <v>51.6</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v>20949</v>
      </c>
      <c r="BH21" s="624"/>
      <c r="BI21" s="624"/>
      <c r="BJ21" s="624"/>
      <c r="BK21" s="624"/>
      <c r="BL21" s="624"/>
      <c r="BM21" s="624"/>
      <c r="BN21" s="625"/>
      <c r="BO21" s="626">
        <v>0.8</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3514544</v>
      </c>
      <c r="S22" s="624"/>
      <c r="T22" s="624"/>
      <c r="U22" s="624"/>
      <c r="V22" s="624"/>
      <c r="W22" s="624"/>
      <c r="X22" s="624"/>
      <c r="Y22" s="625"/>
      <c r="Z22" s="626">
        <v>27.1</v>
      </c>
      <c r="AA22" s="626"/>
      <c r="AB22" s="626"/>
      <c r="AC22" s="626"/>
      <c r="AD22" s="627">
        <v>3514544</v>
      </c>
      <c r="AE22" s="627"/>
      <c r="AF22" s="627"/>
      <c r="AG22" s="627"/>
      <c r="AH22" s="627"/>
      <c r="AI22" s="627"/>
      <c r="AJ22" s="627"/>
      <c r="AK22" s="627"/>
      <c r="AL22" s="628">
        <v>51.6</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243</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569814</v>
      </c>
      <c r="S23" s="624"/>
      <c r="T23" s="624"/>
      <c r="U23" s="624"/>
      <c r="V23" s="624"/>
      <c r="W23" s="624"/>
      <c r="X23" s="624"/>
      <c r="Y23" s="625"/>
      <c r="Z23" s="626">
        <v>4.4000000000000004</v>
      </c>
      <c r="AA23" s="626"/>
      <c r="AB23" s="626"/>
      <c r="AC23" s="626"/>
      <c r="AD23" s="627" t="s">
        <v>132</v>
      </c>
      <c r="AE23" s="627"/>
      <c r="AF23" s="627"/>
      <c r="AG23" s="627"/>
      <c r="AH23" s="627"/>
      <c r="AI23" s="627"/>
      <c r="AJ23" s="627"/>
      <c r="AK23" s="627"/>
      <c r="AL23" s="628" t="s">
        <v>132</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243</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26" t="s">
        <v>243</v>
      </c>
      <c r="AA24" s="626"/>
      <c r="AB24" s="626"/>
      <c r="AC24" s="626"/>
      <c r="AD24" s="627" t="s">
        <v>243</v>
      </c>
      <c r="AE24" s="627"/>
      <c r="AF24" s="627"/>
      <c r="AG24" s="627"/>
      <c r="AH24" s="627"/>
      <c r="AI24" s="627"/>
      <c r="AJ24" s="627"/>
      <c r="AK24" s="627"/>
      <c r="AL24" s="628" t="s">
        <v>243</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4392090</v>
      </c>
      <c r="CS24" s="613"/>
      <c r="CT24" s="613"/>
      <c r="CU24" s="613"/>
      <c r="CV24" s="613"/>
      <c r="CW24" s="613"/>
      <c r="CX24" s="613"/>
      <c r="CY24" s="614"/>
      <c r="CZ24" s="617">
        <v>34.799999999999997</v>
      </c>
      <c r="DA24" s="618"/>
      <c r="DB24" s="618"/>
      <c r="DC24" s="634"/>
      <c r="DD24" s="653">
        <v>3222987</v>
      </c>
      <c r="DE24" s="613"/>
      <c r="DF24" s="613"/>
      <c r="DG24" s="613"/>
      <c r="DH24" s="613"/>
      <c r="DI24" s="613"/>
      <c r="DJ24" s="613"/>
      <c r="DK24" s="614"/>
      <c r="DL24" s="653">
        <v>3128375</v>
      </c>
      <c r="DM24" s="613"/>
      <c r="DN24" s="613"/>
      <c r="DO24" s="613"/>
      <c r="DP24" s="613"/>
      <c r="DQ24" s="613"/>
      <c r="DR24" s="613"/>
      <c r="DS24" s="613"/>
      <c r="DT24" s="613"/>
      <c r="DU24" s="613"/>
      <c r="DV24" s="614"/>
      <c r="DW24" s="617">
        <v>45.4</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7283036</v>
      </c>
      <c r="S25" s="624"/>
      <c r="T25" s="624"/>
      <c r="U25" s="624"/>
      <c r="V25" s="624"/>
      <c r="W25" s="624"/>
      <c r="X25" s="624"/>
      <c r="Y25" s="625"/>
      <c r="Z25" s="626">
        <v>56.2</v>
      </c>
      <c r="AA25" s="626"/>
      <c r="AB25" s="626"/>
      <c r="AC25" s="626"/>
      <c r="AD25" s="627">
        <v>6713222</v>
      </c>
      <c r="AE25" s="627"/>
      <c r="AF25" s="627"/>
      <c r="AG25" s="627"/>
      <c r="AH25" s="627"/>
      <c r="AI25" s="627"/>
      <c r="AJ25" s="627"/>
      <c r="AK25" s="627"/>
      <c r="AL25" s="628">
        <v>98.5</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243</v>
      </c>
      <c r="BP25" s="626"/>
      <c r="BQ25" s="626"/>
      <c r="BR25" s="626"/>
      <c r="BS25" s="627" t="s">
        <v>132</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1919289</v>
      </c>
      <c r="CS25" s="654"/>
      <c r="CT25" s="654"/>
      <c r="CU25" s="654"/>
      <c r="CV25" s="654"/>
      <c r="CW25" s="654"/>
      <c r="CX25" s="654"/>
      <c r="CY25" s="655"/>
      <c r="CZ25" s="628">
        <v>15.2</v>
      </c>
      <c r="DA25" s="656"/>
      <c r="DB25" s="656"/>
      <c r="DC25" s="658"/>
      <c r="DD25" s="632">
        <v>1736249</v>
      </c>
      <c r="DE25" s="654"/>
      <c r="DF25" s="654"/>
      <c r="DG25" s="654"/>
      <c r="DH25" s="654"/>
      <c r="DI25" s="654"/>
      <c r="DJ25" s="654"/>
      <c r="DK25" s="655"/>
      <c r="DL25" s="632">
        <v>1734177</v>
      </c>
      <c r="DM25" s="654"/>
      <c r="DN25" s="654"/>
      <c r="DO25" s="654"/>
      <c r="DP25" s="654"/>
      <c r="DQ25" s="654"/>
      <c r="DR25" s="654"/>
      <c r="DS25" s="654"/>
      <c r="DT25" s="654"/>
      <c r="DU25" s="654"/>
      <c r="DV25" s="655"/>
      <c r="DW25" s="628">
        <v>25.2</v>
      </c>
      <c r="DX25" s="656"/>
      <c r="DY25" s="656"/>
      <c r="DZ25" s="656"/>
      <c r="EA25" s="656"/>
      <c r="EB25" s="656"/>
      <c r="EC25" s="657"/>
    </row>
    <row r="26" spans="2:133" ht="11.25" customHeight="1" x14ac:dyDescent="0.15">
      <c r="B26" s="620" t="s">
        <v>304</v>
      </c>
      <c r="C26" s="621"/>
      <c r="D26" s="621"/>
      <c r="E26" s="621"/>
      <c r="F26" s="621"/>
      <c r="G26" s="621"/>
      <c r="H26" s="621"/>
      <c r="I26" s="621"/>
      <c r="J26" s="621"/>
      <c r="K26" s="621"/>
      <c r="L26" s="621"/>
      <c r="M26" s="621"/>
      <c r="N26" s="621"/>
      <c r="O26" s="621"/>
      <c r="P26" s="621"/>
      <c r="Q26" s="622"/>
      <c r="R26" s="623">
        <v>2148</v>
      </c>
      <c r="S26" s="624"/>
      <c r="T26" s="624"/>
      <c r="U26" s="624"/>
      <c r="V26" s="624"/>
      <c r="W26" s="624"/>
      <c r="X26" s="624"/>
      <c r="Y26" s="625"/>
      <c r="Z26" s="626">
        <v>0</v>
      </c>
      <c r="AA26" s="626"/>
      <c r="AB26" s="626"/>
      <c r="AC26" s="626"/>
      <c r="AD26" s="627">
        <v>2148</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1212172</v>
      </c>
      <c r="CS26" s="624"/>
      <c r="CT26" s="624"/>
      <c r="CU26" s="624"/>
      <c r="CV26" s="624"/>
      <c r="CW26" s="624"/>
      <c r="CX26" s="624"/>
      <c r="CY26" s="625"/>
      <c r="CZ26" s="628">
        <v>9.6</v>
      </c>
      <c r="DA26" s="656"/>
      <c r="DB26" s="656"/>
      <c r="DC26" s="658"/>
      <c r="DD26" s="632">
        <v>1128604</v>
      </c>
      <c r="DE26" s="624"/>
      <c r="DF26" s="624"/>
      <c r="DG26" s="624"/>
      <c r="DH26" s="624"/>
      <c r="DI26" s="624"/>
      <c r="DJ26" s="624"/>
      <c r="DK26" s="625"/>
      <c r="DL26" s="632" t="s">
        <v>243</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15">
      <c r="B27" s="620" t="s">
        <v>307</v>
      </c>
      <c r="C27" s="621"/>
      <c r="D27" s="621"/>
      <c r="E27" s="621"/>
      <c r="F27" s="621"/>
      <c r="G27" s="621"/>
      <c r="H27" s="621"/>
      <c r="I27" s="621"/>
      <c r="J27" s="621"/>
      <c r="K27" s="621"/>
      <c r="L27" s="621"/>
      <c r="M27" s="621"/>
      <c r="N27" s="621"/>
      <c r="O27" s="621"/>
      <c r="P27" s="621"/>
      <c r="Q27" s="622"/>
      <c r="R27" s="623">
        <v>19713</v>
      </c>
      <c r="S27" s="624"/>
      <c r="T27" s="624"/>
      <c r="U27" s="624"/>
      <c r="V27" s="624"/>
      <c r="W27" s="624"/>
      <c r="X27" s="624"/>
      <c r="Y27" s="625"/>
      <c r="Z27" s="626">
        <v>0.2</v>
      </c>
      <c r="AA27" s="626"/>
      <c r="AB27" s="626"/>
      <c r="AC27" s="626"/>
      <c r="AD27" s="627" t="s">
        <v>132</v>
      </c>
      <c r="AE27" s="627"/>
      <c r="AF27" s="627"/>
      <c r="AG27" s="627"/>
      <c r="AH27" s="627"/>
      <c r="AI27" s="627"/>
      <c r="AJ27" s="627"/>
      <c r="AK27" s="627"/>
      <c r="AL27" s="628" t="s">
        <v>243</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2560631</v>
      </c>
      <c r="BH27" s="624"/>
      <c r="BI27" s="624"/>
      <c r="BJ27" s="624"/>
      <c r="BK27" s="624"/>
      <c r="BL27" s="624"/>
      <c r="BM27" s="624"/>
      <c r="BN27" s="625"/>
      <c r="BO27" s="626">
        <v>100</v>
      </c>
      <c r="BP27" s="626"/>
      <c r="BQ27" s="626"/>
      <c r="BR27" s="626"/>
      <c r="BS27" s="627">
        <v>303108</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1303396</v>
      </c>
      <c r="CS27" s="654"/>
      <c r="CT27" s="654"/>
      <c r="CU27" s="654"/>
      <c r="CV27" s="654"/>
      <c r="CW27" s="654"/>
      <c r="CX27" s="654"/>
      <c r="CY27" s="655"/>
      <c r="CZ27" s="628">
        <v>10.3</v>
      </c>
      <c r="DA27" s="656"/>
      <c r="DB27" s="656"/>
      <c r="DC27" s="658"/>
      <c r="DD27" s="632">
        <v>362859</v>
      </c>
      <c r="DE27" s="654"/>
      <c r="DF27" s="654"/>
      <c r="DG27" s="654"/>
      <c r="DH27" s="654"/>
      <c r="DI27" s="654"/>
      <c r="DJ27" s="654"/>
      <c r="DK27" s="655"/>
      <c r="DL27" s="632">
        <v>270319</v>
      </c>
      <c r="DM27" s="654"/>
      <c r="DN27" s="654"/>
      <c r="DO27" s="654"/>
      <c r="DP27" s="654"/>
      <c r="DQ27" s="654"/>
      <c r="DR27" s="654"/>
      <c r="DS27" s="654"/>
      <c r="DT27" s="654"/>
      <c r="DU27" s="654"/>
      <c r="DV27" s="655"/>
      <c r="DW27" s="628">
        <v>3.9</v>
      </c>
      <c r="DX27" s="656"/>
      <c r="DY27" s="656"/>
      <c r="DZ27" s="656"/>
      <c r="EA27" s="656"/>
      <c r="EB27" s="656"/>
      <c r="EC27" s="657"/>
    </row>
    <row r="28" spans="2:133" ht="11.25" customHeight="1" x14ac:dyDescent="0.15">
      <c r="B28" s="620" t="s">
        <v>310</v>
      </c>
      <c r="C28" s="621"/>
      <c r="D28" s="621"/>
      <c r="E28" s="621"/>
      <c r="F28" s="621"/>
      <c r="G28" s="621"/>
      <c r="H28" s="621"/>
      <c r="I28" s="621"/>
      <c r="J28" s="621"/>
      <c r="K28" s="621"/>
      <c r="L28" s="621"/>
      <c r="M28" s="621"/>
      <c r="N28" s="621"/>
      <c r="O28" s="621"/>
      <c r="P28" s="621"/>
      <c r="Q28" s="622"/>
      <c r="R28" s="623">
        <v>173882</v>
      </c>
      <c r="S28" s="624"/>
      <c r="T28" s="624"/>
      <c r="U28" s="624"/>
      <c r="V28" s="624"/>
      <c r="W28" s="624"/>
      <c r="X28" s="624"/>
      <c r="Y28" s="625"/>
      <c r="Z28" s="626">
        <v>1.3</v>
      </c>
      <c r="AA28" s="626"/>
      <c r="AB28" s="626"/>
      <c r="AC28" s="626"/>
      <c r="AD28" s="627">
        <v>23810</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1169405</v>
      </c>
      <c r="CS28" s="624"/>
      <c r="CT28" s="624"/>
      <c r="CU28" s="624"/>
      <c r="CV28" s="624"/>
      <c r="CW28" s="624"/>
      <c r="CX28" s="624"/>
      <c r="CY28" s="625"/>
      <c r="CZ28" s="628">
        <v>9.3000000000000007</v>
      </c>
      <c r="DA28" s="656"/>
      <c r="DB28" s="656"/>
      <c r="DC28" s="658"/>
      <c r="DD28" s="632">
        <v>1123879</v>
      </c>
      <c r="DE28" s="624"/>
      <c r="DF28" s="624"/>
      <c r="DG28" s="624"/>
      <c r="DH28" s="624"/>
      <c r="DI28" s="624"/>
      <c r="DJ28" s="624"/>
      <c r="DK28" s="625"/>
      <c r="DL28" s="632">
        <v>1123879</v>
      </c>
      <c r="DM28" s="624"/>
      <c r="DN28" s="624"/>
      <c r="DO28" s="624"/>
      <c r="DP28" s="624"/>
      <c r="DQ28" s="624"/>
      <c r="DR28" s="624"/>
      <c r="DS28" s="624"/>
      <c r="DT28" s="624"/>
      <c r="DU28" s="624"/>
      <c r="DV28" s="625"/>
      <c r="DW28" s="628">
        <v>16.3</v>
      </c>
      <c r="DX28" s="656"/>
      <c r="DY28" s="656"/>
      <c r="DZ28" s="656"/>
      <c r="EA28" s="656"/>
      <c r="EB28" s="656"/>
      <c r="EC28" s="657"/>
    </row>
    <row r="29" spans="2:133" ht="11.25" customHeight="1" x14ac:dyDescent="0.15">
      <c r="B29" s="620" t="s">
        <v>312</v>
      </c>
      <c r="C29" s="621"/>
      <c r="D29" s="621"/>
      <c r="E29" s="621"/>
      <c r="F29" s="621"/>
      <c r="G29" s="621"/>
      <c r="H29" s="621"/>
      <c r="I29" s="621"/>
      <c r="J29" s="621"/>
      <c r="K29" s="621"/>
      <c r="L29" s="621"/>
      <c r="M29" s="621"/>
      <c r="N29" s="621"/>
      <c r="O29" s="621"/>
      <c r="P29" s="621"/>
      <c r="Q29" s="622"/>
      <c r="R29" s="623">
        <v>63363</v>
      </c>
      <c r="S29" s="624"/>
      <c r="T29" s="624"/>
      <c r="U29" s="624"/>
      <c r="V29" s="624"/>
      <c r="W29" s="624"/>
      <c r="X29" s="624"/>
      <c r="Y29" s="625"/>
      <c r="Z29" s="626">
        <v>0.5</v>
      </c>
      <c r="AA29" s="626"/>
      <c r="AB29" s="626"/>
      <c r="AC29" s="626"/>
      <c r="AD29" s="627" t="s">
        <v>132</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72</v>
      </c>
      <c r="CG29" s="621"/>
      <c r="CH29" s="621"/>
      <c r="CI29" s="621"/>
      <c r="CJ29" s="621"/>
      <c r="CK29" s="621"/>
      <c r="CL29" s="621"/>
      <c r="CM29" s="621"/>
      <c r="CN29" s="621"/>
      <c r="CO29" s="621"/>
      <c r="CP29" s="621"/>
      <c r="CQ29" s="622"/>
      <c r="CR29" s="623">
        <v>1169053</v>
      </c>
      <c r="CS29" s="654"/>
      <c r="CT29" s="654"/>
      <c r="CU29" s="654"/>
      <c r="CV29" s="654"/>
      <c r="CW29" s="654"/>
      <c r="CX29" s="654"/>
      <c r="CY29" s="655"/>
      <c r="CZ29" s="628">
        <v>9.3000000000000007</v>
      </c>
      <c r="DA29" s="656"/>
      <c r="DB29" s="656"/>
      <c r="DC29" s="658"/>
      <c r="DD29" s="632">
        <v>1123527</v>
      </c>
      <c r="DE29" s="654"/>
      <c r="DF29" s="654"/>
      <c r="DG29" s="654"/>
      <c r="DH29" s="654"/>
      <c r="DI29" s="654"/>
      <c r="DJ29" s="654"/>
      <c r="DK29" s="655"/>
      <c r="DL29" s="632">
        <v>1123527</v>
      </c>
      <c r="DM29" s="654"/>
      <c r="DN29" s="654"/>
      <c r="DO29" s="654"/>
      <c r="DP29" s="654"/>
      <c r="DQ29" s="654"/>
      <c r="DR29" s="654"/>
      <c r="DS29" s="654"/>
      <c r="DT29" s="654"/>
      <c r="DU29" s="654"/>
      <c r="DV29" s="655"/>
      <c r="DW29" s="628">
        <v>16.3</v>
      </c>
      <c r="DX29" s="656"/>
      <c r="DY29" s="656"/>
      <c r="DZ29" s="656"/>
      <c r="EA29" s="656"/>
      <c r="EB29" s="656"/>
      <c r="EC29" s="657"/>
    </row>
    <row r="30" spans="2:133" ht="11.25" customHeight="1" x14ac:dyDescent="0.15">
      <c r="B30" s="620" t="s">
        <v>314</v>
      </c>
      <c r="C30" s="621"/>
      <c r="D30" s="621"/>
      <c r="E30" s="621"/>
      <c r="F30" s="621"/>
      <c r="G30" s="621"/>
      <c r="H30" s="621"/>
      <c r="I30" s="621"/>
      <c r="J30" s="621"/>
      <c r="K30" s="621"/>
      <c r="L30" s="621"/>
      <c r="M30" s="621"/>
      <c r="N30" s="621"/>
      <c r="O30" s="621"/>
      <c r="P30" s="621"/>
      <c r="Q30" s="622"/>
      <c r="R30" s="623">
        <v>1932430</v>
      </c>
      <c r="S30" s="624"/>
      <c r="T30" s="624"/>
      <c r="U30" s="624"/>
      <c r="V30" s="624"/>
      <c r="W30" s="624"/>
      <c r="X30" s="624"/>
      <c r="Y30" s="625"/>
      <c r="Z30" s="626">
        <v>14.9</v>
      </c>
      <c r="AA30" s="626"/>
      <c r="AB30" s="626"/>
      <c r="AC30" s="626"/>
      <c r="AD30" s="627" t="s">
        <v>243</v>
      </c>
      <c r="AE30" s="627"/>
      <c r="AF30" s="627"/>
      <c r="AG30" s="627"/>
      <c r="AH30" s="627"/>
      <c r="AI30" s="627"/>
      <c r="AJ30" s="627"/>
      <c r="AK30" s="627"/>
      <c r="AL30" s="628" t="s">
        <v>243</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1125025</v>
      </c>
      <c r="CS30" s="624"/>
      <c r="CT30" s="624"/>
      <c r="CU30" s="624"/>
      <c r="CV30" s="624"/>
      <c r="CW30" s="624"/>
      <c r="CX30" s="624"/>
      <c r="CY30" s="625"/>
      <c r="CZ30" s="628">
        <v>8.9</v>
      </c>
      <c r="DA30" s="656"/>
      <c r="DB30" s="656"/>
      <c r="DC30" s="658"/>
      <c r="DD30" s="632">
        <v>1079499</v>
      </c>
      <c r="DE30" s="624"/>
      <c r="DF30" s="624"/>
      <c r="DG30" s="624"/>
      <c r="DH30" s="624"/>
      <c r="DI30" s="624"/>
      <c r="DJ30" s="624"/>
      <c r="DK30" s="625"/>
      <c r="DL30" s="632">
        <v>1079499</v>
      </c>
      <c r="DM30" s="624"/>
      <c r="DN30" s="624"/>
      <c r="DO30" s="624"/>
      <c r="DP30" s="624"/>
      <c r="DQ30" s="624"/>
      <c r="DR30" s="624"/>
      <c r="DS30" s="624"/>
      <c r="DT30" s="624"/>
      <c r="DU30" s="624"/>
      <c r="DV30" s="625"/>
      <c r="DW30" s="628">
        <v>15.7</v>
      </c>
      <c r="DX30" s="656"/>
      <c r="DY30" s="656"/>
      <c r="DZ30" s="656"/>
      <c r="EA30" s="656"/>
      <c r="EB30" s="656"/>
      <c r="EC30" s="657"/>
    </row>
    <row r="31" spans="2:133" ht="11.25" customHeight="1" x14ac:dyDescent="0.15">
      <c r="B31" s="636" t="s">
        <v>318</v>
      </c>
      <c r="C31" s="637"/>
      <c r="D31" s="637"/>
      <c r="E31" s="637"/>
      <c r="F31" s="637"/>
      <c r="G31" s="637"/>
      <c r="H31" s="637"/>
      <c r="I31" s="637"/>
      <c r="J31" s="637"/>
      <c r="K31" s="637"/>
      <c r="L31" s="637"/>
      <c r="M31" s="637"/>
      <c r="N31" s="637"/>
      <c r="O31" s="637"/>
      <c r="P31" s="637"/>
      <c r="Q31" s="638"/>
      <c r="R31" s="623">
        <v>22901</v>
      </c>
      <c r="S31" s="624"/>
      <c r="T31" s="624"/>
      <c r="U31" s="624"/>
      <c r="V31" s="624"/>
      <c r="W31" s="624"/>
      <c r="X31" s="624"/>
      <c r="Y31" s="625"/>
      <c r="Z31" s="626">
        <v>0.2</v>
      </c>
      <c r="AA31" s="626"/>
      <c r="AB31" s="626"/>
      <c r="AC31" s="626"/>
      <c r="AD31" s="627">
        <v>22901</v>
      </c>
      <c r="AE31" s="627"/>
      <c r="AF31" s="627"/>
      <c r="AG31" s="627"/>
      <c r="AH31" s="627"/>
      <c r="AI31" s="627"/>
      <c r="AJ31" s="627"/>
      <c r="AK31" s="627"/>
      <c r="AL31" s="628">
        <v>0.3</v>
      </c>
      <c r="AM31" s="629"/>
      <c r="AN31" s="629"/>
      <c r="AO31" s="630"/>
      <c r="AP31" s="667" t="s">
        <v>319</v>
      </c>
      <c r="AQ31" s="668"/>
      <c r="AR31" s="668"/>
      <c r="AS31" s="668"/>
      <c r="AT31" s="673" t="s">
        <v>320</v>
      </c>
      <c r="AU31" s="218"/>
      <c r="AV31" s="218"/>
      <c r="AW31" s="218"/>
      <c r="AX31" s="609" t="s">
        <v>194</v>
      </c>
      <c r="AY31" s="610"/>
      <c r="AZ31" s="610"/>
      <c r="BA31" s="610"/>
      <c r="BB31" s="610"/>
      <c r="BC31" s="610"/>
      <c r="BD31" s="610"/>
      <c r="BE31" s="610"/>
      <c r="BF31" s="611"/>
      <c r="BG31" s="676">
        <v>99</v>
      </c>
      <c r="BH31" s="677"/>
      <c r="BI31" s="677"/>
      <c r="BJ31" s="677"/>
      <c r="BK31" s="677"/>
      <c r="BL31" s="677"/>
      <c r="BM31" s="618">
        <v>93.2</v>
      </c>
      <c r="BN31" s="677"/>
      <c r="BO31" s="677"/>
      <c r="BP31" s="677"/>
      <c r="BQ31" s="678"/>
      <c r="BR31" s="676">
        <v>98.8</v>
      </c>
      <c r="BS31" s="677"/>
      <c r="BT31" s="677"/>
      <c r="BU31" s="677"/>
      <c r="BV31" s="677"/>
      <c r="BW31" s="677"/>
      <c r="BX31" s="618">
        <v>91.1</v>
      </c>
      <c r="BY31" s="677"/>
      <c r="BZ31" s="677"/>
      <c r="CA31" s="677"/>
      <c r="CB31" s="678"/>
      <c r="CD31" s="663"/>
      <c r="CE31" s="664"/>
      <c r="CF31" s="620" t="s">
        <v>321</v>
      </c>
      <c r="CG31" s="621"/>
      <c r="CH31" s="621"/>
      <c r="CI31" s="621"/>
      <c r="CJ31" s="621"/>
      <c r="CK31" s="621"/>
      <c r="CL31" s="621"/>
      <c r="CM31" s="621"/>
      <c r="CN31" s="621"/>
      <c r="CO31" s="621"/>
      <c r="CP31" s="621"/>
      <c r="CQ31" s="622"/>
      <c r="CR31" s="623">
        <v>44028</v>
      </c>
      <c r="CS31" s="654"/>
      <c r="CT31" s="654"/>
      <c r="CU31" s="654"/>
      <c r="CV31" s="654"/>
      <c r="CW31" s="654"/>
      <c r="CX31" s="654"/>
      <c r="CY31" s="655"/>
      <c r="CZ31" s="628">
        <v>0.3</v>
      </c>
      <c r="DA31" s="656"/>
      <c r="DB31" s="656"/>
      <c r="DC31" s="658"/>
      <c r="DD31" s="632">
        <v>44028</v>
      </c>
      <c r="DE31" s="654"/>
      <c r="DF31" s="654"/>
      <c r="DG31" s="654"/>
      <c r="DH31" s="654"/>
      <c r="DI31" s="654"/>
      <c r="DJ31" s="654"/>
      <c r="DK31" s="655"/>
      <c r="DL31" s="632">
        <v>44028</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322</v>
      </c>
      <c r="C32" s="621"/>
      <c r="D32" s="621"/>
      <c r="E32" s="621"/>
      <c r="F32" s="621"/>
      <c r="G32" s="621"/>
      <c r="H32" s="621"/>
      <c r="I32" s="621"/>
      <c r="J32" s="621"/>
      <c r="K32" s="621"/>
      <c r="L32" s="621"/>
      <c r="M32" s="621"/>
      <c r="N32" s="621"/>
      <c r="O32" s="621"/>
      <c r="P32" s="621"/>
      <c r="Q32" s="622"/>
      <c r="R32" s="623">
        <v>604004</v>
      </c>
      <c r="S32" s="624"/>
      <c r="T32" s="624"/>
      <c r="U32" s="624"/>
      <c r="V32" s="624"/>
      <c r="W32" s="624"/>
      <c r="X32" s="624"/>
      <c r="Y32" s="625"/>
      <c r="Z32" s="626">
        <v>4.7</v>
      </c>
      <c r="AA32" s="626"/>
      <c r="AB32" s="626"/>
      <c r="AC32" s="626"/>
      <c r="AD32" s="627" t="s">
        <v>132</v>
      </c>
      <c r="AE32" s="627"/>
      <c r="AF32" s="627"/>
      <c r="AG32" s="627"/>
      <c r="AH32" s="627"/>
      <c r="AI32" s="627"/>
      <c r="AJ32" s="627"/>
      <c r="AK32" s="627"/>
      <c r="AL32" s="628" t="s">
        <v>243</v>
      </c>
      <c r="AM32" s="629"/>
      <c r="AN32" s="629"/>
      <c r="AO32" s="630"/>
      <c r="AP32" s="669"/>
      <c r="AQ32" s="670"/>
      <c r="AR32" s="670"/>
      <c r="AS32" s="670"/>
      <c r="AT32" s="674"/>
      <c r="AU32" s="214" t="s">
        <v>323</v>
      </c>
      <c r="AX32" s="620" t="s">
        <v>324</v>
      </c>
      <c r="AY32" s="621"/>
      <c r="AZ32" s="621"/>
      <c r="BA32" s="621"/>
      <c r="BB32" s="621"/>
      <c r="BC32" s="621"/>
      <c r="BD32" s="621"/>
      <c r="BE32" s="621"/>
      <c r="BF32" s="622"/>
      <c r="BG32" s="679">
        <v>98.9</v>
      </c>
      <c r="BH32" s="654"/>
      <c r="BI32" s="654"/>
      <c r="BJ32" s="654"/>
      <c r="BK32" s="654"/>
      <c r="BL32" s="654"/>
      <c r="BM32" s="629">
        <v>92.6</v>
      </c>
      <c r="BN32" s="654"/>
      <c r="BO32" s="654"/>
      <c r="BP32" s="654"/>
      <c r="BQ32" s="680"/>
      <c r="BR32" s="679">
        <v>98.7</v>
      </c>
      <c r="BS32" s="654"/>
      <c r="BT32" s="654"/>
      <c r="BU32" s="654"/>
      <c r="BV32" s="654"/>
      <c r="BW32" s="654"/>
      <c r="BX32" s="629">
        <v>91.2</v>
      </c>
      <c r="BY32" s="654"/>
      <c r="BZ32" s="654"/>
      <c r="CA32" s="654"/>
      <c r="CB32" s="680"/>
      <c r="CD32" s="665"/>
      <c r="CE32" s="666"/>
      <c r="CF32" s="620" t="s">
        <v>325</v>
      </c>
      <c r="CG32" s="621"/>
      <c r="CH32" s="621"/>
      <c r="CI32" s="621"/>
      <c r="CJ32" s="621"/>
      <c r="CK32" s="621"/>
      <c r="CL32" s="621"/>
      <c r="CM32" s="621"/>
      <c r="CN32" s="621"/>
      <c r="CO32" s="621"/>
      <c r="CP32" s="621"/>
      <c r="CQ32" s="622"/>
      <c r="CR32" s="623">
        <v>352</v>
      </c>
      <c r="CS32" s="624"/>
      <c r="CT32" s="624"/>
      <c r="CU32" s="624"/>
      <c r="CV32" s="624"/>
      <c r="CW32" s="624"/>
      <c r="CX32" s="624"/>
      <c r="CY32" s="625"/>
      <c r="CZ32" s="628">
        <v>0</v>
      </c>
      <c r="DA32" s="656"/>
      <c r="DB32" s="656"/>
      <c r="DC32" s="658"/>
      <c r="DD32" s="632">
        <v>352</v>
      </c>
      <c r="DE32" s="624"/>
      <c r="DF32" s="624"/>
      <c r="DG32" s="624"/>
      <c r="DH32" s="624"/>
      <c r="DI32" s="624"/>
      <c r="DJ32" s="624"/>
      <c r="DK32" s="625"/>
      <c r="DL32" s="632">
        <v>352</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326</v>
      </c>
      <c r="C33" s="621"/>
      <c r="D33" s="621"/>
      <c r="E33" s="621"/>
      <c r="F33" s="621"/>
      <c r="G33" s="621"/>
      <c r="H33" s="621"/>
      <c r="I33" s="621"/>
      <c r="J33" s="621"/>
      <c r="K33" s="621"/>
      <c r="L33" s="621"/>
      <c r="M33" s="621"/>
      <c r="N33" s="621"/>
      <c r="O33" s="621"/>
      <c r="P33" s="621"/>
      <c r="Q33" s="622"/>
      <c r="R33" s="623">
        <v>70689</v>
      </c>
      <c r="S33" s="624"/>
      <c r="T33" s="624"/>
      <c r="U33" s="624"/>
      <c r="V33" s="624"/>
      <c r="W33" s="624"/>
      <c r="X33" s="624"/>
      <c r="Y33" s="625"/>
      <c r="Z33" s="626">
        <v>0.5</v>
      </c>
      <c r="AA33" s="626"/>
      <c r="AB33" s="626"/>
      <c r="AC33" s="626"/>
      <c r="AD33" s="627">
        <v>29946</v>
      </c>
      <c r="AE33" s="627"/>
      <c r="AF33" s="627"/>
      <c r="AG33" s="627"/>
      <c r="AH33" s="627"/>
      <c r="AI33" s="627"/>
      <c r="AJ33" s="627"/>
      <c r="AK33" s="627"/>
      <c r="AL33" s="628">
        <v>0.4</v>
      </c>
      <c r="AM33" s="629"/>
      <c r="AN33" s="629"/>
      <c r="AO33" s="630"/>
      <c r="AP33" s="671"/>
      <c r="AQ33" s="672"/>
      <c r="AR33" s="672"/>
      <c r="AS33" s="672"/>
      <c r="AT33" s="675"/>
      <c r="AU33" s="219"/>
      <c r="AV33" s="219"/>
      <c r="AW33" s="219"/>
      <c r="AX33" s="644" t="s">
        <v>327</v>
      </c>
      <c r="AY33" s="645"/>
      <c r="AZ33" s="645"/>
      <c r="BA33" s="645"/>
      <c r="BB33" s="645"/>
      <c r="BC33" s="645"/>
      <c r="BD33" s="645"/>
      <c r="BE33" s="645"/>
      <c r="BF33" s="646"/>
      <c r="BG33" s="681">
        <v>98.9</v>
      </c>
      <c r="BH33" s="682"/>
      <c r="BI33" s="682"/>
      <c r="BJ33" s="682"/>
      <c r="BK33" s="682"/>
      <c r="BL33" s="682"/>
      <c r="BM33" s="683">
        <v>92.8</v>
      </c>
      <c r="BN33" s="682"/>
      <c r="BO33" s="682"/>
      <c r="BP33" s="682"/>
      <c r="BQ33" s="684"/>
      <c r="BR33" s="681">
        <v>98.7</v>
      </c>
      <c r="BS33" s="682"/>
      <c r="BT33" s="682"/>
      <c r="BU33" s="682"/>
      <c r="BV33" s="682"/>
      <c r="BW33" s="682"/>
      <c r="BX33" s="683">
        <v>90.2</v>
      </c>
      <c r="BY33" s="682"/>
      <c r="BZ33" s="682"/>
      <c r="CA33" s="682"/>
      <c r="CB33" s="684"/>
      <c r="CD33" s="620" t="s">
        <v>328</v>
      </c>
      <c r="CE33" s="621"/>
      <c r="CF33" s="621"/>
      <c r="CG33" s="621"/>
      <c r="CH33" s="621"/>
      <c r="CI33" s="621"/>
      <c r="CJ33" s="621"/>
      <c r="CK33" s="621"/>
      <c r="CL33" s="621"/>
      <c r="CM33" s="621"/>
      <c r="CN33" s="621"/>
      <c r="CO33" s="621"/>
      <c r="CP33" s="621"/>
      <c r="CQ33" s="622"/>
      <c r="CR33" s="623">
        <v>6900283</v>
      </c>
      <c r="CS33" s="654"/>
      <c r="CT33" s="654"/>
      <c r="CU33" s="654"/>
      <c r="CV33" s="654"/>
      <c r="CW33" s="654"/>
      <c r="CX33" s="654"/>
      <c r="CY33" s="655"/>
      <c r="CZ33" s="628">
        <v>54.7</v>
      </c>
      <c r="DA33" s="656"/>
      <c r="DB33" s="656"/>
      <c r="DC33" s="658"/>
      <c r="DD33" s="632">
        <v>5012893</v>
      </c>
      <c r="DE33" s="654"/>
      <c r="DF33" s="654"/>
      <c r="DG33" s="654"/>
      <c r="DH33" s="654"/>
      <c r="DI33" s="654"/>
      <c r="DJ33" s="654"/>
      <c r="DK33" s="655"/>
      <c r="DL33" s="632">
        <v>2997560</v>
      </c>
      <c r="DM33" s="654"/>
      <c r="DN33" s="654"/>
      <c r="DO33" s="654"/>
      <c r="DP33" s="654"/>
      <c r="DQ33" s="654"/>
      <c r="DR33" s="654"/>
      <c r="DS33" s="654"/>
      <c r="DT33" s="654"/>
      <c r="DU33" s="654"/>
      <c r="DV33" s="655"/>
      <c r="DW33" s="628">
        <v>43.5</v>
      </c>
      <c r="DX33" s="656"/>
      <c r="DY33" s="656"/>
      <c r="DZ33" s="656"/>
      <c r="EA33" s="656"/>
      <c r="EB33" s="656"/>
      <c r="EC33" s="657"/>
    </row>
    <row r="34" spans="2:133" ht="11.25" customHeight="1" x14ac:dyDescent="0.15">
      <c r="B34" s="620" t="s">
        <v>329</v>
      </c>
      <c r="C34" s="621"/>
      <c r="D34" s="621"/>
      <c r="E34" s="621"/>
      <c r="F34" s="621"/>
      <c r="G34" s="621"/>
      <c r="H34" s="621"/>
      <c r="I34" s="621"/>
      <c r="J34" s="621"/>
      <c r="K34" s="621"/>
      <c r="L34" s="621"/>
      <c r="M34" s="621"/>
      <c r="N34" s="621"/>
      <c r="O34" s="621"/>
      <c r="P34" s="621"/>
      <c r="Q34" s="622"/>
      <c r="R34" s="623">
        <v>990108</v>
      </c>
      <c r="S34" s="624"/>
      <c r="T34" s="624"/>
      <c r="U34" s="624"/>
      <c r="V34" s="624"/>
      <c r="W34" s="624"/>
      <c r="X34" s="624"/>
      <c r="Y34" s="625"/>
      <c r="Z34" s="626">
        <v>7.6</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2241490</v>
      </c>
      <c r="CS34" s="624"/>
      <c r="CT34" s="624"/>
      <c r="CU34" s="624"/>
      <c r="CV34" s="624"/>
      <c r="CW34" s="624"/>
      <c r="CX34" s="624"/>
      <c r="CY34" s="625"/>
      <c r="CZ34" s="628">
        <v>17.8</v>
      </c>
      <c r="DA34" s="656"/>
      <c r="DB34" s="656"/>
      <c r="DC34" s="658"/>
      <c r="DD34" s="632">
        <v>1518325</v>
      </c>
      <c r="DE34" s="624"/>
      <c r="DF34" s="624"/>
      <c r="DG34" s="624"/>
      <c r="DH34" s="624"/>
      <c r="DI34" s="624"/>
      <c r="DJ34" s="624"/>
      <c r="DK34" s="625"/>
      <c r="DL34" s="632">
        <v>881493</v>
      </c>
      <c r="DM34" s="624"/>
      <c r="DN34" s="624"/>
      <c r="DO34" s="624"/>
      <c r="DP34" s="624"/>
      <c r="DQ34" s="624"/>
      <c r="DR34" s="624"/>
      <c r="DS34" s="624"/>
      <c r="DT34" s="624"/>
      <c r="DU34" s="624"/>
      <c r="DV34" s="625"/>
      <c r="DW34" s="628">
        <v>12.8</v>
      </c>
      <c r="DX34" s="656"/>
      <c r="DY34" s="656"/>
      <c r="DZ34" s="656"/>
      <c r="EA34" s="656"/>
      <c r="EB34" s="656"/>
      <c r="EC34" s="657"/>
    </row>
    <row r="35" spans="2:133" ht="11.25" customHeight="1" x14ac:dyDescent="0.15">
      <c r="B35" s="620" t="s">
        <v>331</v>
      </c>
      <c r="C35" s="621"/>
      <c r="D35" s="621"/>
      <c r="E35" s="621"/>
      <c r="F35" s="621"/>
      <c r="G35" s="621"/>
      <c r="H35" s="621"/>
      <c r="I35" s="621"/>
      <c r="J35" s="621"/>
      <c r="K35" s="621"/>
      <c r="L35" s="621"/>
      <c r="M35" s="621"/>
      <c r="N35" s="621"/>
      <c r="O35" s="621"/>
      <c r="P35" s="621"/>
      <c r="Q35" s="622"/>
      <c r="R35" s="623">
        <v>398485</v>
      </c>
      <c r="S35" s="624"/>
      <c r="T35" s="624"/>
      <c r="U35" s="624"/>
      <c r="V35" s="624"/>
      <c r="W35" s="624"/>
      <c r="X35" s="624"/>
      <c r="Y35" s="625"/>
      <c r="Z35" s="626">
        <v>3.1</v>
      </c>
      <c r="AA35" s="626"/>
      <c r="AB35" s="626"/>
      <c r="AC35" s="626"/>
      <c r="AD35" s="627" t="s">
        <v>243</v>
      </c>
      <c r="AE35" s="627"/>
      <c r="AF35" s="627"/>
      <c r="AG35" s="627"/>
      <c r="AH35" s="627"/>
      <c r="AI35" s="627"/>
      <c r="AJ35" s="627"/>
      <c r="AK35" s="627"/>
      <c r="AL35" s="628" t="s">
        <v>243</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306780</v>
      </c>
      <c r="CS35" s="654"/>
      <c r="CT35" s="654"/>
      <c r="CU35" s="654"/>
      <c r="CV35" s="654"/>
      <c r="CW35" s="654"/>
      <c r="CX35" s="654"/>
      <c r="CY35" s="655"/>
      <c r="CZ35" s="628">
        <v>2.4</v>
      </c>
      <c r="DA35" s="656"/>
      <c r="DB35" s="656"/>
      <c r="DC35" s="658"/>
      <c r="DD35" s="632">
        <v>224180</v>
      </c>
      <c r="DE35" s="654"/>
      <c r="DF35" s="654"/>
      <c r="DG35" s="654"/>
      <c r="DH35" s="654"/>
      <c r="DI35" s="654"/>
      <c r="DJ35" s="654"/>
      <c r="DK35" s="655"/>
      <c r="DL35" s="632">
        <v>222429</v>
      </c>
      <c r="DM35" s="654"/>
      <c r="DN35" s="654"/>
      <c r="DO35" s="654"/>
      <c r="DP35" s="654"/>
      <c r="DQ35" s="654"/>
      <c r="DR35" s="654"/>
      <c r="DS35" s="654"/>
      <c r="DT35" s="654"/>
      <c r="DU35" s="654"/>
      <c r="DV35" s="655"/>
      <c r="DW35" s="628">
        <v>3.2</v>
      </c>
      <c r="DX35" s="656"/>
      <c r="DY35" s="656"/>
      <c r="DZ35" s="656"/>
      <c r="EA35" s="656"/>
      <c r="EB35" s="656"/>
      <c r="EC35" s="657"/>
    </row>
    <row r="36" spans="2:133" ht="11.25" customHeight="1" x14ac:dyDescent="0.15">
      <c r="B36" s="620" t="s">
        <v>335</v>
      </c>
      <c r="C36" s="621"/>
      <c r="D36" s="621"/>
      <c r="E36" s="621"/>
      <c r="F36" s="621"/>
      <c r="G36" s="621"/>
      <c r="H36" s="621"/>
      <c r="I36" s="621"/>
      <c r="J36" s="621"/>
      <c r="K36" s="621"/>
      <c r="L36" s="621"/>
      <c r="M36" s="621"/>
      <c r="N36" s="621"/>
      <c r="O36" s="621"/>
      <c r="P36" s="621"/>
      <c r="Q36" s="622"/>
      <c r="R36" s="623">
        <v>353856</v>
      </c>
      <c r="S36" s="624"/>
      <c r="T36" s="624"/>
      <c r="U36" s="624"/>
      <c r="V36" s="624"/>
      <c r="W36" s="624"/>
      <c r="X36" s="624"/>
      <c r="Y36" s="625"/>
      <c r="Z36" s="626">
        <v>2.7</v>
      </c>
      <c r="AA36" s="626"/>
      <c r="AB36" s="626"/>
      <c r="AC36" s="626"/>
      <c r="AD36" s="627" t="s">
        <v>132</v>
      </c>
      <c r="AE36" s="627"/>
      <c r="AF36" s="627"/>
      <c r="AG36" s="627"/>
      <c r="AH36" s="627"/>
      <c r="AI36" s="627"/>
      <c r="AJ36" s="627"/>
      <c r="AK36" s="627"/>
      <c r="AL36" s="628" t="s">
        <v>132</v>
      </c>
      <c r="AM36" s="629"/>
      <c r="AN36" s="629"/>
      <c r="AO36" s="630"/>
      <c r="AP36" s="222"/>
      <c r="AQ36" s="685" t="s">
        <v>336</v>
      </c>
      <c r="AR36" s="686"/>
      <c r="AS36" s="686"/>
      <c r="AT36" s="686"/>
      <c r="AU36" s="686"/>
      <c r="AV36" s="686"/>
      <c r="AW36" s="686"/>
      <c r="AX36" s="686"/>
      <c r="AY36" s="687"/>
      <c r="AZ36" s="612">
        <v>2287640</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101189</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2304064</v>
      </c>
      <c r="CS36" s="624"/>
      <c r="CT36" s="624"/>
      <c r="CU36" s="624"/>
      <c r="CV36" s="624"/>
      <c r="CW36" s="624"/>
      <c r="CX36" s="624"/>
      <c r="CY36" s="625"/>
      <c r="CZ36" s="628">
        <v>18.2</v>
      </c>
      <c r="DA36" s="656"/>
      <c r="DB36" s="656"/>
      <c r="DC36" s="658"/>
      <c r="DD36" s="632">
        <v>1817555</v>
      </c>
      <c r="DE36" s="624"/>
      <c r="DF36" s="624"/>
      <c r="DG36" s="624"/>
      <c r="DH36" s="624"/>
      <c r="DI36" s="624"/>
      <c r="DJ36" s="624"/>
      <c r="DK36" s="625"/>
      <c r="DL36" s="632">
        <v>1171462</v>
      </c>
      <c r="DM36" s="624"/>
      <c r="DN36" s="624"/>
      <c r="DO36" s="624"/>
      <c r="DP36" s="624"/>
      <c r="DQ36" s="624"/>
      <c r="DR36" s="624"/>
      <c r="DS36" s="624"/>
      <c r="DT36" s="624"/>
      <c r="DU36" s="624"/>
      <c r="DV36" s="625"/>
      <c r="DW36" s="628">
        <v>17</v>
      </c>
      <c r="DX36" s="656"/>
      <c r="DY36" s="656"/>
      <c r="DZ36" s="656"/>
      <c r="EA36" s="656"/>
      <c r="EB36" s="656"/>
      <c r="EC36" s="657"/>
    </row>
    <row r="37" spans="2:133" ht="11.25" customHeight="1" x14ac:dyDescent="0.15">
      <c r="B37" s="620" t="s">
        <v>339</v>
      </c>
      <c r="C37" s="621"/>
      <c r="D37" s="621"/>
      <c r="E37" s="621"/>
      <c r="F37" s="621"/>
      <c r="G37" s="621"/>
      <c r="H37" s="621"/>
      <c r="I37" s="621"/>
      <c r="J37" s="621"/>
      <c r="K37" s="621"/>
      <c r="L37" s="621"/>
      <c r="M37" s="621"/>
      <c r="N37" s="621"/>
      <c r="O37" s="621"/>
      <c r="P37" s="621"/>
      <c r="Q37" s="622"/>
      <c r="R37" s="623">
        <v>160102</v>
      </c>
      <c r="S37" s="624"/>
      <c r="T37" s="624"/>
      <c r="U37" s="624"/>
      <c r="V37" s="624"/>
      <c r="W37" s="624"/>
      <c r="X37" s="624"/>
      <c r="Y37" s="625"/>
      <c r="Z37" s="626">
        <v>1.2</v>
      </c>
      <c r="AA37" s="626"/>
      <c r="AB37" s="626"/>
      <c r="AC37" s="626"/>
      <c r="AD37" s="627">
        <v>23148</v>
      </c>
      <c r="AE37" s="627"/>
      <c r="AF37" s="627"/>
      <c r="AG37" s="627"/>
      <c r="AH37" s="627"/>
      <c r="AI37" s="627"/>
      <c r="AJ37" s="627"/>
      <c r="AK37" s="627"/>
      <c r="AL37" s="628">
        <v>0.3</v>
      </c>
      <c r="AM37" s="629"/>
      <c r="AN37" s="629"/>
      <c r="AO37" s="630"/>
      <c r="AQ37" s="689" t="s">
        <v>340</v>
      </c>
      <c r="AR37" s="690"/>
      <c r="AS37" s="690"/>
      <c r="AT37" s="690"/>
      <c r="AU37" s="690"/>
      <c r="AV37" s="690"/>
      <c r="AW37" s="690"/>
      <c r="AX37" s="690"/>
      <c r="AY37" s="691"/>
      <c r="AZ37" s="623">
        <v>679230</v>
      </c>
      <c r="BA37" s="624"/>
      <c r="BB37" s="624"/>
      <c r="BC37" s="624"/>
      <c r="BD37" s="654"/>
      <c r="BE37" s="654"/>
      <c r="BF37" s="680"/>
      <c r="BG37" s="620" t="s">
        <v>341</v>
      </c>
      <c r="BH37" s="621"/>
      <c r="BI37" s="621"/>
      <c r="BJ37" s="621"/>
      <c r="BK37" s="621"/>
      <c r="BL37" s="621"/>
      <c r="BM37" s="621"/>
      <c r="BN37" s="621"/>
      <c r="BO37" s="621"/>
      <c r="BP37" s="621"/>
      <c r="BQ37" s="621"/>
      <c r="BR37" s="621"/>
      <c r="BS37" s="621"/>
      <c r="BT37" s="621"/>
      <c r="BU37" s="622"/>
      <c r="BV37" s="623">
        <v>58498</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10802</v>
      </c>
      <c r="CS37" s="654"/>
      <c r="CT37" s="654"/>
      <c r="CU37" s="654"/>
      <c r="CV37" s="654"/>
      <c r="CW37" s="654"/>
      <c r="CX37" s="654"/>
      <c r="CY37" s="655"/>
      <c r="CZ37" s="628">
        <v>0.1</v>
      </c>
      <c r="DA37" s="656"/>
      <c r="DB37" s="656"/>
      <c r="DC37" s="658"/>
      <c r="DD37" s="632">
        <v>10802</v>
      </c>
      <c r="DE37" s="654"/>
      <c r="DF37" s="654"/>
      <c r="DG37" s="654"/>
      <c r="DH37" s="654"/>
      <c r="DI37" s="654"/>
      <c r="DJ37" s="654"/>
      <c r="DK37" s="655"/>
      <c r="DL37" s="632">
        <v>10802</v>
      </c>
      <c r="DM37" s="654"/>
      <c r="DN37" s="654"/>
      <c r="DO37" s="654"/>
      <c r="DP37" s="654"/>
      <c r="DQ37" s="654"/>
      <c r="DR37" s="654"/>
      <c r="DS37" s="654"/>
      <c r="DT37" s="654"/>
      <c r="DU37" s="654"/>
      <c r="DV37" s="655"/>
      <c r="DW37" s="628">
        <v>0.2</v>
      </c>
      <c r="DX37" s="656"/>
      <c r="DY37" s="656"/>
      <c r="DZ37" s="656"/>
      <c r="EA37" s="656"/>
      <c r="EB37" s="656"/>
      <c r="EC37" s="657"/>
    </row>
    <row r="38" spans="2:133" ht="11.25" customHeight="1" x14ac:dyDescent="0.15">
      <c r="B38" s="620" t="s">
        <v>343</v>
      </c>
      <c r="C38" s="621"/>
      <c r="D38" s="621"/>
      <c r="E38" s="621"/>
      <c r="F38" s="621"/>
      <c r="G38" s="621"/>
      <c r="H38" s="621"/>
      <c r="I38" s="621"/>
      <c r="J38" s="621"/>
      <c r="K38" s="621"/>
      <c r="L38" s="621"/>
      <c r="M38" s="621"/>
      <c r="N38" s="621"/>
      <c r="O38" s="621"/>
      <c r="P38" s="621"/>
      <c r="Q38" s="622"/>
      <c r="R38" s="623">
        <v>895505</v>
      </c>
      <c r="S38" s="624"/>
      <c r="T38" s="624"/>
      <c r="U38" s="624"/>
      <c r="V38" s="624"/>
      <c r="W38" s="624"/>
      <c r="X38" s="624"/>
      <c r="Y38" s="625"/>
      <c r="Z38" s="626">
        <v>6.9</v>
      </c>
      <c r="AA38" s="626"/>
      <c r="AB38" s="626"/>
      <c r="AC38" s="626"/>
      <c r="AD38" s="627" t="s">
        <v>243</v>
      </c>
      <c r="AE38" s="627"/>
      <c r="AF38" s="627"/>
      <c r="AG38" s="627"/>
      <c r="AH38" s="627"/>
      <c r="AI38" s="627"/>
      <c r="AJ38" s="627"/>
      <c r="AK38" s="627"/>
      <c r="AL38" s="628" t="s">
        <v>132</v>
      </c>
      <c r="AM38" s="629"/>
      <c r="AN38" s="629"/>
      <c r="AO38" s="630"/>
      <c r="AQ38" s="689" t="s">
        <v>344</v>
      </c>
      <c r="AR38" s="690"/>
      <c r="AS38" s="690"/>
      <c r="AT38" s="690"/>
      <c r="AU38" s="690"/>
      <c r="AV38" s="690"/>
      <c r="AW38" s="690"/>
      <c r="AX38" s="690"/>
      <c r="AY38" s="691"/>
      <c r="AZ38" s="623">
        <v>541872</v>
      </c>
      <c r="BA38" s="624"/>
      <c r="BB38" s="624"/>
      <c r="BC38" s="624"/>
      <c r="BD38" s="654"/>
      <c r="BE38" s="654"/>
      <c r="BF38" s="680"/>
      <c r="BG38" s="620" t="s">
        <v>345</v>
      </c>
      <c r="BH38" s="621"/>
      <c r="BI38" s="621"/>
      <c r="BJ38" s="621"/>
      <c r="BK38" s="621"/>
      <c r="BL38" s="621"/>
      <c r="BM38" s="621"/>
      <c r="BN38" s="621"/>
      <c r="BO38" s="621"/>
      <c r="BP38" s="621"/>
      <c r="BQ38" s="621"/>
      <c r="BR38" s="621"/>
      <c r="BS38" s="621"/>
      <c r="BT38" s="621"/>
      <c r="BU38" s="622"/>
      <c r="BV38" s="623">
        <v>2812</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1066538</v>
      </c>
      <c r="CS38" s="624"/>
      <c r="CT38" s="624"/>
      <c r="CU38" s="624"/>
      <c r="CV38" s="624"/>
      <c r="CW38" s="624"/>
      <c r="CX38" s="624"/>
      <c r="CY38" s="625"/>
      <c r="CZ38" s="628">
        <v>8.4</v>
      </c>
      <c r="DA38" s="656"/>
      <c r="DB38" s="656"/>
      <c r="DC38" s="658"/>
      <c r="DD38" s="632">
        <v>857594</v>
      </c>
      <c r="DE38" s="624"/>
      <c r="DF38" s="624"/>
      <c r="DG38" s="624"/>
      <c r="DH38" s="624"/>
      <c r="DI38" s="624"/>
      <c r="DJ38" s="624"/>
      <c r="DK38" s="625"/>
      <c r="DL38" s="632">
        <v>722176</v>
      </c>
      <c r="DM38" s="624"/>
      <c r="DN38" s="624"/>
      <c r="DO38" s="624"/>
      <c r="DP38" s="624"/>
      <c r="DQ38" s="624"/>
      <c r="DR38" s="624"/>
      <c r="DS38" s="624"/>
      <c r="DT38" s="624"/>
      <c r="DU38" s="624"/>
      <c r="DV38" s="625"/>
      <c r="DW38" s="628">
        <v>10.5</v>
      </c>
      <c r="DX38" s="656"/>
      <c r="DY38" s="656"/>
      <c r="DZ38" s="656"/>
      <c r="EA38" s="656"/>
      <c r="EB38" s="656"/>
      <c r="EC38" s="657"/>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132</v>
      </c>
      <c r="AA39" s="626"/>
      <c r="AB39" s="626"/>
      <c r="AC39" s="626"/>
      <c r="AD39" s="627" t="s">
        <v>243</v>
      </c>
      <c r="AE39" s="627"/>
      <c r="AF39" s="627"/>
      <c r="AG39" s="627"/>
      <c r="AH39" s="627"/>
      <c r="AI39" s="627"/>
      <c r="AJ39" s="627"/>
      <c r="AK39" s="627"/>
      <c r="AL39" s="628" t="s">
        <v>243</v>
      </c>
      <c r="AM39" s="629"/>
      <c r="AN39" s="629"/>
      <c r="AO39" s="630"/>
      <c r="AQ39" s="689" t="s">
        <v>348</v>
      </c>
      <c r="AR39" s="690"/>
      <c r="AS39" s="690"/>
      <c r="AT39" s="690"/>
      <c r="AU39" s="690"/>
      <c r="AV39" s="690"/>
      <c r="AW39" s="690"/>
      <c r="AX39" s="690"/>
      <c r="AY39" s="691"/>
      <c r="AZ39" s="623">
        <v>9949</v>
      </c>
      <c r="BA39" s="624"/>
      <c r="BB39" s="624"/>
      <c r="BC39" s="624"/>
      <c r="BD39" s="654"/>
      <c r="BE39" s="654"/>
      <c r="BF39" s="680"/>
      <c r="BG39" s="620" t="s">
        <v>349</v>
      </c>
      <c r="BH39" s="621"/>
      <c r="BI39" s="621"/>
      <c r="BJ39" s="621"/>
      <c r="BK39" s="621"/>
      <c r="BL39" s="621"/>
      <c r="BM39" s="621"/>
      <c r="BN39" s="621"/>
      <c r="BO39" s="621"/>
      <c r="BP39" s="621"/>
      <c r="BQ39" s="621"/>
      <c r="BR39" s="621"/>
      <c r="BS39" s="621"/>
      <c r="BT39" s="621"/>
      <c r="BU39" s="622"/>
      <c r="BV39" s="623">
        <v>3988</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871437</v>
      </c>
      <c r="CS39" s="654"/>
      <c r="CT39" s="654"/>
      <c r="CU39" s="654"/>
      <c r="CV39" s="654"/>
      <c r="CW39" s="654"/>
      <c r="CX39" s="654"/>
      <c r="CY39" s="655"/>
      <c r="CZ39" s="628">
        <v>6.9</v>
      </c>
      <c r="DA39" s="656"/>
      <c r="DB39" s="656"/>
      <c r="DC39" s="658"/>
      <c r="DD39" s="632">
        <v>593077</v>
      </c>
      <c r="DE39" s="654"/>
      <c r="DF39" s="654"/>
      <c r="DG39" s="654"/>
      <c r="DH39" s="654"/>
      <c r="DI39" s="654"/>
      <c r="DJ39" s="654"/>
      <c r="DK39" s="655"/>
      <c r="DL39" s="632" t="s">
        <v>132</v>
      </c>
      <c r="DM39" s="654"/>
      <c r="DN39" s="654"/>
      <c r="DO39" s="654"/>
      <c r="DP39" s="654"/>
      <c r="DQ39" s="654"/>
      <c r="DR39" s="654"/>
      <c r="DS39" s="654"/>
      <c r="DT39" s="654"/>
      <c r="DU39" s="654"/>
      <c r="DV39" s="655"/>
      <c r="DW39" s="628" t="s">
        <v>243</v>
      </c>
      <c r="DX39" s="656"/>
      <c r="DY39" s="656"/>
      <c r="DZ39" s="656"/>
      <c r="EA39" s="656"/>
      <c r="EB39" s="656"/>
      <c r="EC39" s="657"/>
    </row>
    <row r="40" spans="2:133" ht="11.25" customHeight="1" x14ac:dyDescent="0.15">
      <c r="B40" s="620" t="s">
        <v>351</v>
      </c>
      <c r="C40" s="621"/>
      <c r="D40" s="621"/>
      <c r="E40" s="621"/>
      <c r="F40" s="621"/>
      <c r="G40" s="621"/>
      <c r="H40" s="621"/>
      <c r="I40" s="621"/>
      <c r="J40" s="621"/>
      <c r="K40" s="621"/>
      <c r="L40" s="621"/>
      <c r="M40" s="621"/>
      <c r="N40" s="621"/>
      <c r="O40" s="621"/>
      <c r="P40" s="621"/>
      <c r="Q40" s="622"/>
      <c r="R40" s="623">
        <v>79205</v>
      </c>
      <c r="S40" s="624"/>
      <c r="T40" s="624"/>
      <c r="U40" s="624"/>
      <c r="V40" s="624"/>
      <c r="W40" s="624"/>
      <c r="X40" s="624"/>
      <c r="Y40" s="625"/>
      <c r="Z40" s="626">
        <v>0.6</v>
      </c>
      <c r="AA40" s="626"/>
      <c r="AB40" s="626"/>
      <c r="AC40" s="626"/>
      <c r="AD40" s="627" t="s">
        <v>243</v>
      </c>
      <c r="AE40" s="627"/>
      <c r="AF40" s="627"/>
      <c r="AG40" s="627"/>
      <c r="AH40" s="627"/>
      <c r="AI40" s="627"/>
      <c r="AJ40" s="627"/>
      <c r="AK40" s="627"/>
      <c r="AL40" s="628" t="s">
        <v>243</v>
      </c>
      <c r="AM40" s="629"/>
      <c r="AN40" s="629"/>
      <c r="AO40" s="630"/>
      <c r="AQ40" s="689" t="s">
        <v>352</v>
      </c>
      <c r="AR40" s="690"/>
      <c r="AS40" s="690"/>
      <c r="AT40" s="690"/>
      <c r="AU40" s="690"/>
      <c r="AV40" s="690"/>
      <c r="AW40" s="690"/>
      <c r="AX40" s="690"/>
      <c r="AY40" s="691"/>
      <c r="AZ40" s="623" t="s">
        <v>132</v>
      </c>
      <c r="BA40" s="624"/>
      <c r="BB40" s="624"/>
      <c r="BC40" s="624"/>
      <c r="BD40" s="654"/>
      <c r="BE40" s="654"/>
      <c r="BF40" s="680"/>
      <c r="BG40" s="669" t="s">
        <v>353</v>
      </c>
      <c r="BH40" s="670"/>
      <c r="BI40" s="670"/>
      <c r="BJ40" s="670"/>
      <c r="BK40" s="670"/>
      <c r="BL40" s="223"/>
      <c r="BM40" s="621" t="s">
        <v>354</v>
      </c>
      <c r="BN40" s="621"/>
      <c r="BO40" s="621"/>
      <c r="BP40" s="621"/>
      <c r="BQ40" s="621"/>
      <c r="BR40" s="621"/>
      <c r="BS40" s="621"/>
      <c r="BT40" s="621"/>
      <c r="BU40" s="622"/>
      <c r="BV40" s="623">
        <v>78</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109974</v>
      </c>
      <c r="CS40" s="624"/>
      <c r="CT40" s="624"/>
      <c r="CU40" s="624"/>
      <c r="CV40" s="624"/>
      <c r="CW40" s="624"/>
      <c r="CX40" s="624"/>
      <c r="CY40" s="625"/>
      <c r="CZ40" s="628">
        <v>0.9</v>
      </c>
      <c r="DA40" s="656"/>
      <c r="DB40" s="656"/>
      <c r="DC40" s="658"/>
      <c r="DD40" s="632">
        <v>2162</v>
      </c>
      <c r="DE40" s="624"/>
      <c r="DF40" s="624"/>
      <c r="DG40" s="624"/>
      <c r="DH40" s="624"/>
      <c r="DI40" s="624"/>
      <c r="DJ40" s="624"/>
      <c r="DK40" s="625"/>
      <c r="DL40" s="632" t="s">
        <v>243</v>
      </c>
      <c r="DM40" s="624"/>
      <c r="DN40" s="624"/>
      <c r="DO40" s="624"/>
      <c r="DP40" s="624"/>
      <c r="DQ40" s="624"/>
      <c r="DR40" s="624"/>
      <c r="DS40" s="624"/>
      <c r="DT40" s="624"/>
      <c r="DU40" s="624"/>
      <c r="DV40" s="625"/>
      <c r="DW40" s="628" t="s">
        <v>132</v>
      </c>
      <c r="DX40" s="656"/>
      <c r="DY40" s="656"/>
      <c r="DZ40" s="656"/>
      <c r="EA40" s="656"/>
      <c r="EB40" s="656"/>
      <c r="EC40" s="657"/>
    </row>
    <row r="41" spans="2:133" ht="11.25" customHeight="1" x14ac:dyDescent="0.15">
      <c r="B41" s="644" t="s">
        <v>356</v>
      </c>
      <c r="C41" s="645"/>
      <c r="D41" s="645"/>
      <c r="E41" s="645"/>
      <c r="F41" s="645"/>
      <c r="G41" s="645"/>
      <c r="H41" s="645"/>
      <c r="I41" s="645"/>
      <c r="J41" s="645"/>
      <c r="K41" s="645"/>
      <c r="L41" s="645"/>
      <c r="M41" s="645"/>
      <c r="N41" s="645"/>
      <c r="O41" s="645"/>
      <c r="P41" s="645"/>
      <c r="Q41" s="646"/>
      <c r="R41" s="698">
        <v>12970222</v>
      </c>
      <c r="S41" s="699"/>
      <c r="T41" s="699"/>
      <c r="U41" s="699"/>
      <c r="V41" s="699"/>
      <c r="W41" s="699"/>
      <c r="X41" s="699"/>
      <c r="Y41" s="700"/>
      <c r="Z41" s="701">
        <v>100</v>
      </c>
      <c r="AA41" s="701"/>
      <c r="AB41" s="701"/>
      <c r="AC41" s="701"/>
      <c r="AD41" s="702">
        <v>6815175</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254694</v>
      </c>
      <c r="BA41" s="624"/>
      <c r="BB41" s="624"/>
      <c r="BC41" s="624"/>
      <c r="BD41" s="654"/>
      <c r="BE41" s="654"/>
      <c r="BF41" s="680"/>
      <c r="BG41" s="669"/>
      <c r="BH41" s="670"/>
      <c r="BI41" s="670"/>
      <c r="BJ41" s="670"/>
      <c r="BK41" s="670"/>
      <c r="BL41" s="223"/>
      <c r="BM41" s="621" t="s">
        <v>358</v>
      </c>
      <c r="BN41" s="621"/>
      <c r="BO41" s="621"/>
      <c r="BP41" s="621"/>
      <c r="BQ41" s="621"/>
      <c r="BR41" s="621"/>
      <c r="BS41" s="621"/>
      <c r="BT41" s="621"/>
      <c r="BU41" s="622"/>
      <c r="BV41" s="623">
        <v>1</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243</v>
      </c>
      <c r="CS41" s="654"/>
      <c r="CT41" s="654"/>
      <c r="CU41" s="654"/>
      <c r="CV41" s="654"/>
      <c r="CW41" s="654"/>
      <c r="CX41" s="654"/>
      <c r="CY41" s="655"/>
      <c r="CZ41" s="628" t="s">
        <v>132</v>
      </c>
      <c r="DA41" s="656"/>
      <c r="DB41" s="656"/>
      <c r="DC41" s="658"/>
      <c r="DD41" s="632" t="s">
        <v>132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801895</v>
      </c>
      <c r="BA42" s="699"/>
      <c r="BB42" s="699"/>
      <c r="BC42" s="699"/>
      <c r="BD42" s="682"/>
      <c r="BE42" s="682"/>
      <c r="BF42" s="684"/>
      <c r="BG42" s="671"/>
      <c r="BH42" s="672"/>
      <c r="BI42" s="672"/>
      <c r="BJ42" s="672"/>
      <c r="BK42" s="672"/>
      <c r="BL42" s="224"/>
      <c r="BM42" s="645" t="s">
        <v>361</v>
      </c>
      <c r="BN42" s="645"/>
      <c r="BO42" s="645"/>
      <c r="BP42" s="645"/>
      <c r="BQ42" s="645"/>
      <c r="BR42" s="645"/>
      <c r="BS42" s="645"/>
      <c r="BT42" s="645"/>
      <c r="BU42" s="646"/>
      <c r="BV42" s="698">
        <v>422</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1332975</v>
      </c>
      <c r="CS42" s="654"/>
      <c r="CT42" s="654"/>
      <c r="CU42" s="654"/>
      <c r="CV42" s="654"/>
      <c r="CW42" s="654"/>
      <c r="CX42" s="654"/>
      <c r="CY42" s="655"/>
      <c r="CZ42" s="628">
        <v>10.6</v>
      </c>
      <c r="DA42" s="656"/>
      <c r="DB42" s="656"/>
      <c r="DC42" s="658"/>
      <c r="DD42" s="632">
        <v>193359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64354</v>
      </c>
      <c r="CS43" s="654"/>
      <c r="CT43" s="654"/>
      <c r="CU43" s="654"/>
      <c r="CV43" s="654"/>
      <c r="CW43" s="654"/>
      <c r="CX43" s="654"/>
      <c r="CY43" s="655"/>
      <c r="CZ43" s="628">
        <v>0.5</v>
      </c>
      <c r="DA43" s="656"/>
      <c r="DB43" s="656"/>
      <c r="DC43" s="658"/>
      <c r="DD43" s="632">
        <v>45274</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366</v>
      </c>
      <c r="CG44" s="621"/>
      <c r="CH44" s="621"/>
      <c r="CI44" s="621"/>
      <c r="CJ44" s="621"/>
      <c r="CK44" s="621"/>
      <c r="CL44" s="621"/>
      <c r="CM44" s="621"/>
      <c r="CN44" s="621"/>
      <c r="CO44" s="621"/>
      <c r="CP44" s="621"/>
      <c r="CQ44" s="622"/>
      <c r="CR44" s="623">
        <v>1332975</v>
      </c>
      <c r="CS44" s="624"/>
      <c r="CT44" s="624"/>
      <c r="CU44" s="624"/>
      <c r="CV44" s="624"/>
      <c r="CW44" s="624"/>
      <c r="CX44" s="624"/>
      <c r="CY44" s="625"/>
      <c r="CZ44" s="628">
        <v>10.6</v>
      </c>
      <c r="DA44" s="629"/>
      <c r="DB44" s="629"/>
      <c r="DC44" s="635"/>
      <c r="DD44" s="632">
        <v>193359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894610</v>
      </c>
      <c r="CS45" s="654"/>
      <c r="CT45" s="654"/>
      <c r="CU45" s="654"/>
      <c r="CV45" s="654"/>
      <c r="CW45" s="654"/>
      <c r="CX45" s="654"/>
      <c r="CY45" s="655"/>
      <c r="CZ45" s="628">
        <v>7.1</v>
      </c>
      <c r="DA45" s="656"/>
      <c r="DB45" s="656"/>
      <c r="DC45" s="658"/>
      <c r="DD45" s="632">
        <v>20593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419419</v>
      </c>
      <c r="CS46" s="624"/>
      <c r="CT46" s="624"/>
      <c r="CU46" s="624"/>
      <c r="CV46" s="624"/>
      <c r="CW46" s="624"/>
      <c r="CX46" s="624"/>
      <c r="CY46" s="625"/>
      <c r="CZ46" s="628">
        <v>3.3</v>
      </c>
      <c r="DA46" s="629"/>
      <c r="DB46" s="629"/>
      <c r="DC46" s="635"/>
      <c r="DD46" s="632">
        <v>172720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t="s">
        <v>132</v>
      </c>
      <c r="CS47" s="654"/>
      <c r="CT47" s="654"/>
      <c r="CU47" s="654"/>
      <c r="CV47" s="654"/>
      <c r="CW47" s="654"/>
      <c r="CX47" s="654"/>
      <c r="CY47" s="655"/>
      <c r="CZ47" s="628" t="s">
        <v>243</v>
      </c>
      <c r="DA47" s="656"/>
      <c r="DB47" s="656"/>
      <c r="DC47" s="658"/>
      <c r="DD47" s="632" t="s">
        <v>243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243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12625348</v>
      </c>
      <c r="CS49" s="682"/>
      <c r="CT49" s="682"/>
      <c r="CU49" s="682"/>
      <c r="CV49" s="682"/>
      <c r="CW49" s="682"/>
      <c r="CX49" s="682"/>
      <c r="CY49" s="711"/>
      <c r="CZ49" s="703">
        <v>100</v>
      </c>
      <c r="DA49" s="712"/>
      <c r="DB49" s="712"/>
      <c r="DC49" s="713"/>
      <c r="DD49" s="714">
        <v>8429239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GaHMGNkmByjVOtnGo1lk/iTtCXUWwrNIJo2j5W5ZiYj4eTt5GWSPNkHAv/pbFgGTDGexp/oHWUlFLA1bxPqbQ==" saltValue="+dG0rSx0X+5nUDB3n/EgR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65" sqref="AP6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374</v>
      </c>
      <c r="DK2" s="737"/>
      <c r="DL2" s="737"/>
      <c r="DM2" s="737"/>
      <c r="DN2" s="737"/>
      <c r="DO2" s="738"/>
      <c r="DP2" s="228"/>
      <c r="DQ2" s="736" t="s">
        <v>375</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377</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378</v>
      </c>
      <c r="B5" s="730"/>
      <c r="C5" s="730"/>
      <c r="D5" s="730"/>
      <c r="E5" s="730"/>
      <c r="F5" s="730"/>
      <c r="G5" s="730"/>
      <c r="H5" s="730"/>
      <c r="I5" s="730"/>
      <c r="J5" s="730"/>
      <c r="K5" s="730"/>
      <c r="L5" s="730"/>
      <c r="M5" s="730"/>
      <c r="N5" s="730"/>
      <c r="O5" s="730"/>
      <c r="P5" s="731"/>
      <c r="Q5" s="725" t="s">
        <v>379</v>
      </c>
      <c r="R5" s="721"/>
      <c r="S5" s="721"/>
      <c r="T5" s="721"/>
      <c r="U5" s="722"/>
      <c r="V5" s="725" t="s">
        <v>380</v>
      </c>
      <c r="W5" s="721"/>
      <c r="X5" s="721"/>
      <c r="Y5" s="721"/>
      <c r="Z5" s="722"/>
      <c r="AA5" s="725" t="s">
        <v>381</v>
      </c>
      <c r="AB5" s="721"/>
      <c r="AC5" s="721"/>
      <c r="AD5" s="721"/>
      <c r="AE5" s="721"/>
      <c r="AF5" s="741" t="s">
        <v>382</v>
      </c>
      <c r="AG5" s="721"/>
      <c r="AH5" s="721"/>
      <c r="AI5" s="721"/>
      <c r="AJ5" s="727"/>
      <c r="AK5" s="721" t="s">
        <v>383</v>
      </c>
      <c r="AL5" s="721"/>
      <c r="AM5" s="721"/>
      <c r="AN5" s="721"/>
      <c r="AO5" s="722"/>
      <c r="AP5" s="725" t="s">
        <v>384</v>
      </c>
      <c r="AQ5" s="721"/>
      <c r="AR5" s="721"/>
      <c r="AS5" s="721"/>
      <c r="AT5" s="722"/>
      <c r="AU5" s="725" t="s">
        <v>385</v>
      </c>
      <c r="AV5" s="721"/>
      <c r="AW5" s="721"/>
      <c r="AX5" s="721"/>
      <c r="AY5" s="727"/>
      <c r="AZ5" s="232"/>
      <c r="BA5" s="232"/>
      <c r="BB5" s="232"/>
      <c r="BC5" s="232"/>
      <c r="BD5" s="232"/>
      <c r="BE5" s="233"/>
      <c r="BF5" s="233"/>
      <c r="BG5" s="233"/>
      <c r="BH5" s="233"/>
      <c r="BI5" s="233"/>
      <c r="BJ5" s="233"/>
      <c r="BK5" s="233"/>
      <c r="BL5" s="233"/>
      <c r="BM5" s="233"/>
      <c r="BN5" s="233"/>
      <c r="BO5" s="233"/>
      <c r="BP5" s="233"/>
      <c r="BQ5" s="729" t="s">
        <v>386</v>
      </c>
      <c r="BR5" s="730"/>
      <c r="BS5" s="730"/>
      <c r="BT5" s="730"/>
      <c r="BU5" s="730"/>
      <c r="BV5" s="730"/>
      <c r="BW5" s="730"/>
      <c r="BX5" s="730"/>
      <c r="BY5" s="730"/>
      <c r="BZ5" s="730"/>
      <c r="CA5" s="730"/>
      <c r="CB5" s="730"/>
      <c r="CC5" s="730"/>
      <c r="CD5" s="730"/>
      <c r="CE5" s="730"/>
      <c r="CF5" s="730"/>
      <c r="CG5" s="731"/>
      <c r="CH5" s="725" t="s">
        <v>387</v>
      </c>
      <c r="CI5" s="721"/>
      <c r="CJ5" s="721"/>
      <c r="CK5" s="721"/>
      <c r="CL5" s="722"/>
      <c r="CM5" s="725" t="s">
        <v>388</v>
      </c>
      <c r="CN5" s="721"/>
      <c r="CO5" s="721"/>
      <c r="CP5" s="721"/>
      <c r="CQ5" s="722"/>
      <c r="CR5" s="725" t="s">
        <v>389</v>
      </c>
      <c r="CS5" s="721"/>
      <c r="CT5" s="721"/>
      <c r="CU5" s="721"/>
      <c r="CV5" s="722"/>
      <c r="CW5" s="725" t="s">
        <v>390</v>
      </c>
      <c r="CX5" s="721"/>
      <c r="CY5" s="721"/>
      <c r="CZ5" s="721"/>
      <c r="DA5" s="722"/>
      <c r="DB5" s="725" t="s">
        <v>391</v>
      </c>
      <c r="DC5" s="721"/>
      <c r="DD5" s="721"/>
      <c r="DE5" s="721"/>
      <c r="DF5" s="722"/>
      <c r="DG5" s="774" t="s">
        <v>392</v>
      </c>
      <c r="DH5" s="775"/>
      <c r="DI5" s="775"/>
      <c r="DJ5" s="775"/>
      <c r="DK5" s="776"/>
      <c r="DL5" s="774" t="s">
        <v>393</v>
      </c>
      <c r="DM5" s="775"/>
      <c r="DN5" s="775"/>
      <c r="DO5" s="775"/>
      <c r="DP5" s="776"/>
      <c r="DQ5" s="725" t="s">
        <v>394</v>
      </c>
      <c r="DR5" s="721"/>
      <c r="DS5" s="721"/>
      <c r="DT5" s="721"/>
      <c r="DU5" s="722"/>
      <c r="DV5" s="725" t="s">
        <v>385</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395</v>
      </c>
      <c r="C7" s="761"/>
      <c r="D7" s="761"/>
      <c r="E7" s="761"/>
      <c r="F7" s="761"/>
      <c r="G7" s="761"/>
      <c r="H7" s="761"/>
      <c r="I7" s="761"/>
      <c r="J7" s="761"/>
      <c r="K7" s="761"/>
      <c r="L7" s="761"/>
      <c r="M7" s="761"/>
      <c r="N7" s="761"/>
      <c r="O7" s="761"/>
      <c r="P7" s="762"/>
      <c r="Q7" s="763">
        <v>12970</v>
      </c>
      <c r="R7" s="764"/>
      <c r="S7" s="764"/>
      <c r="T7" s="764"/>
      <c r="U7" s="764"/>
      <c r="V7" s="764">
        <v>12625</v>
      </c>
      <c r="W7" s="764"/>
      <c r="X7" s="764"/>
      <c r="Y7" s="764"/>
      <c r="Z7" s="764"/>
      <c r="AA7" s="764">
        <f>Q7-V7</f>
        <v>345</v>
      </c>
      <c r="AB7" s="764"/>
      <c r="AC7" s="764"/>
      <c r="AD7" s="764"/>
      <c r="AE7" s="765"/>
      <c r="AF7" s="766">
        <v>336</v>
      </c>
      <c r="AG7" s="767"/>
      <c r="AH7" s="767"/>
      <c r="AI7" s="767"/>
      <c r="AJ7" s="768"/>
      <c r="AK7" s="769" t="s">
        <v>517</v>
      </c>
      <c r="AL7" s="770"/>
      <c r="AM7" s="770"/>
      <c r="AN7" s="770"/>
      <c r="AO7" s="770"/>
      <c r="AP7" s="770">
        <v>8784</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336</v>
      </c>
      <c r="AG23" s="793"/>
      <c r="AH23" s="793"/>
      <c r="AI23" s="793"/>
      <c r="AJ23" s="796"/>
      <c r="AK23" s="797"/>
      <c r="AL23" s="798"/>
      <c r="AM23" s="798"/>
      <c r="AN23" s="798"/>
      <c r="AO23" s="798"/>
      <c r="AP23" s="793"/>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378</v>
      </c>
      <c r="B26" s="730"/>
      <c r="C26" s="730"/>
      <c r="D26" s="730"/>
      <c r="E26" s="730"/>
      <c r="F26" s="730"/>
      <c r="G26" s="730"/>
      <c r="H26" s="730"/>
      <c r="I26" s="730"/>
      <c r="J26" s="730"/>
      <c r="K26" s="730"/>
      <c r="L26" s="730"/>
      <c r="M26" s="730"/>
      <c r="N26" s="730"/>
      <c r="O26" s="730"/>
      <c r="P26" s="731"/>
      <c r="Q26" s="725" t="s">
        <v>402</v>
      </c>
      <c r="R26" s="721"/>
      <c r="S26" s="721"/>
      <c r="T26" s="721"/>
      <c r="U26" s="722"/>
      <c r="V26" s="725" t="s">
        <v>403</v>
      </c>
      <c r="W26" s="721"/>
      <c r="X26" s="721"/>
      <c r="Y26" s="721"/>
      <c r="Z26" s="722"/>
      <c r="AA26" s="725" t="s">
        <v>404</v>
      </c>
      <c r="AB26" s="721"/>
      <c r="AC26" s="721"/>
      <c r="AD26" s="721"/>
      <c r="AE26" s="721"/>
      <c r="AF26" s="814" t="s">
        <v>405</v>
      </c>
      <c r="AG26" s="815"/>
      <c r="AH26" s="815"/>
      <c r="AI26" s="815"/>
      <c r="AJ26" s="816"/>
      <c r="AK26" s="721" t="s">
        <v>406</v>
      </c>
      <c r="AL26" s="721"/>
      <c r="AM26" s="721"/>
      <c r="AN26" s="721"/>
      <c r="AO26" s="722"/>
      <c r="AP26" s="725" t="s">
        <v>407</v>
      </c>
      <c r="AQ26" s="721"/>
      <c r="AR26" s="721"/>
      <c r="AS26" s="721"/>
      <c r="AT26" s="722"/>
      <c r="AU26" s="725" t="s">
        <v>408</v>
      </c>
      <c r="AV26" s="721"/>
      <c r="AW26" s="721"/>
      <c r="AX26" s="721"/>
      <c r="AY26" s="722"/>
      <c r="AZ26" s="725" t="s">
        <v>409</v>
      </c>
      <c r="BA26" s="721"/>
      <c r="BB26" s="721"/>
      <c r="BC26" s="721"/>
      <c r="BD26" s="722"/>
      <c r="BE26" s="725" t="s">
        <v>385</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410</v>
      </c>
      <c r="C28" s="761"/>
      <c r="D28" s="761"/>
      <c r="E28" s="761"/>
      <c r="F28" s="761"/>
      <c r="G28" s="761"/>
      <c r="H28" s="761"/>
      <c r="I28" s="761"/>
      <c r="J28" s="761"/>
      <c r="K28" s="761"/>
      <c r="L28" s="761"/>
      <c r="M28" s="761"/>
      <c r="N28" s="761"/>
      <c r="O28" s="761"/>
      <c r="P28" s="762"/>
      <c r="Q28" s="822">
        <v>2364</v>
      </c>
      <c r="R28" s="823"/>
      <c r="S28" s="823"/>
      <c r="T28" s="823"/>
      <c r="U28" s="823"/>
      <c r="V28" s="823">
        <v>2303</v>
      </c>
      <c r="W28" s="823"/>
      <c r="X28" s="823"/>
      <c r="Y28" s="823"/>
      <c r="Z28" s="823"/>
      <c r="AA28" s="823">
        <f>Q28-V28</f>
        <v>61</v>
      </c>
      <c r="AB28" s="823"/>
      <c r="AC28" s="823"/>
      <c r="AD28" s="823"/>
      <c r="AE28" s="824"/>
      <c r="AF28" s="825">
        <v>61</v>
      </c>
      <c r="AG28" s="823"/>
      <c r="AH28" s="823"/>
      <c r="AI28" s="823"/>
      <c r="AJ28" s="826"/>
      <c r="AK28" s="827">
        <v>214</v>
      </c>
      <c r="AL28" s="828"/>
      <c r="AM28" s="828"/>
      <c r="AN28" s="828"/>
      <c r="AO28" s="828"/>
      <c r="AP28" s="828" t="s">
        <v>517</v>
      </c>
      <c r="AQ28" s="828"/>
      <c r="AR28" s="828"/>
      <c r="AS28" s="828"/>
      <c r="AT28" s="828"/>
      <c r="AU28" s="828" t="s">
        <v>517</v>
      </c>
      <c r="AV28" s="828"/>
      <c r="AW28" s="828"/>
      <c r="AX28" s="828"/>
      <c r="AY28" s="828"/>
      <c r="AZ28" s="829" t="s">
        <v>517</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411</v>
      </c>
      <c r="C29" s="750"/>
      <c r="D29" s="750"/>
      <c r="E29" s="750"/>
      <c r="F29" s="750"/>
      <c r="G29" s="750"/>
      <c r="H29" s="750"/>
      <c r="I29" s="750"/>
      <c r="J29" s="750"/>
      <c r="K29" s="750"/>
      <c r="L29" s="750"/>
      <c r="M29" s="750"/>
      <c r="N29" s="750"/>
      <c r="O29" s="750"/>
      <c r="P29" s="751"/>
      <c r="Q29" s="752">
        <v>2392</v>
      </c>
      <c r="R29" s="753"/>
      <c r="S29" s="753"/>
      <c r="T29" s="753"/>
      <c r="U29" s="753"/>
      <c r="V29" s="753">
        <v>2273</v>
      </c>
      <c r="W29" s="753"/>
      <c r="X29" s="753"/>
      <c r="Y29" s="753"/>
      <c r="Z29" s="753"/>
      <c r="AA29" s="753">
        <f>Q29-V29</f>
        <v>119</v>
      </c>
      <c r="AB29" s="753"/>
      <c r="AC29" s="753"/>
      <c r="AD29" s="753"/>
      <c r="AE29" s="754"/>
      <c r="AF29" s="755">
        <v>119</v>
      </c>
      <c r="AG29" s="756"/>
      <c r="AH29" s="756"/>
      <c r="AI29" s="756"/>
      <c r="AJ29" s="757"/>
      <c r="AK29" s="834">
        <v>352</v>
      </c>
      <c r="AL29" s="830"/>
      <c r="AM29" s="830"/>
      <c r="AN29" s="830"/>
      <c r="AO29" s="830"/>
      <c r="AP29" s="830" t="s">
        <v>517</v>
      </c>
      <c r="AQ29" s="830"/>
      <c r="AR29" s="830"/>
      <c r="AS29" s="830"/>
      <c r="AT29" s="830"/>
      <c r="AU29" s="830" t="s">
        <v>517</v>
      </c>
      <c r="AV29" s="830"/>
      <c r="AW29" s="830"/>
      <c r="AX29" s="830"/>
      <c r="AY29" s="830"/>
      <c r="AZ29" s="831" t="s">
        <v>517</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412</v>
      </c>
      <c r="C30" s="750"/>
      <c r="D30" s="750"/>
      <c r="E30" s="750"/>
      <c r="F30" s="750"/>
      <c r="G30" s="750"/>
      <c r="H30" s="750"/>
      <c r="I30" s="750"/>
      <c r="J30" s="750"/>
      <c r="K30" s="750"/>
      <c r="L30" s="750"/>
      <c r="M30" s="750"/>
      <c r="N30" s="750"/>
      <c r="O30" s="750"/>
      <c r="P30" s="751"/>
      <c r="Q30" s="752">
        <v>369</v>
      </c>
      <c r="R30" s="753"/>
      <c r="S30" s="753"/>
      <c r="T30" s="753"/>
      <c r="U30" s="753"/>
      <c r="V30" s="753">
        <v>368</v>
      </c>
      <c r="W30" s="753"/>
      <c r="X30" s="753"/>
      <c r="Y30" s="753"/>
      <c r="Z30" s="753"/>
      <c r="AA30" s="753">
        <f t="shared" ref="AA30:AA35" si="0">Q30-V30</f>
        <v>1</v>
      </c>
      <c r="AB30" s="753"/>
      <c r="AC30" s="753"/>
      <c r="AD30" s="753"/>
      <c r="AE30" s="754"/>
      <c r="AF30" s="755">
        <v>1</v>
      </c>
      <c r="AG30" s="756"/>
      <c r="AH30" s="756"/>
      <c r="AI30" s="756"/>
      <c r="AJ30" s="757"/>
      <c r="AK30" s="834">
        <v>105</v>
      </c>
      <c r="AL30" s="830"/>
      <c r="AM30" s="830"/>
      <c r="AN30" s="830"/>
      <c r="AO30" s="830"/>
      <c r="AP30" s="830" t="s">
        <v>517</v>
      </c>
      <c r="AQ30" s="830"/>
      <c r="AR30" s="830"/>
      <c r="AS30" s="830"/>
      <c r="AT30" s="830"/>
      <c r="AU30" s="830" t="s">
        <v>517</v>
      </c>
      <c r="AV30" s="830"/>
      <c r="AW30" s="830"/>
      <c r="AX30" s="830"/>
      <c r="AY30" s="830"/>
      <c r="AZ30" s="831" t="s">
        <v>517</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413</v>
      </c>
      <c r="C31" s="750"/>
      <c r="D31" s="750"/>
      <c r="E31" s="750"/>
      <c r="F31" s="750"/>
      <c r="G31" s="750"/>
      <c r="H31" s="750"/>
      <c r="I31" s="750"/>
      <c r="J31" s="750"/>
      <c r="K31" s="750"/>
      <c r="L31" s="750"/>
      <c r="M31" s="750"/>
      <c r="N31" s="750"/>
      <c r="O31" s="750"/>
      <c r="P31" s="751"/>
      <c r="Q31" s="752">
        <v>133</v>
      </c>
      <c r="R31" s="753"/>
      <c r="S31" s="753"/>
      <c r="T31" s="753"/>
      <c r="U31" s="753"/>
      <c r="V31" s="753">
        <v>97</v>
      </c>
      <c r="W31" s="753"/>
      <c r="X31" s="753"/>
      <c r="Y31" s="753"/>
      <c r="Z31" s="753"/>
      <c r="AA31" s="753">
        <f t="shared" si="0"/>
        <v>36</v>
      </c>
      <c r="AB31" s="753"/>
      <c r="AC31" s="753"/>
      <c r="AD31" s="753"/>
      <c r="AE31" s="754"/>
      <c r="AF31" s="755">
        <v>36</v>
      </c>
      <c r="AG31" s="756"/>
      <c r="AH31" s="756"/>
      <c r="AI31" s="756"/>
      <c r="AJ31" s="757"/>
      <c r="AK31" s="834" t="s">
        <v>517</v>
      </c>
      <c r="AL31" s="830"/>
      <c r="AM31" s="830"/>
      <c r="AN31" s="830"/>
      <c r="AO31" s="830"/>
      <c r="AP31" s="830" t="s">
        <v>517</v>
      </c>
      <c r="AQ31" s="830"/>
      <c r="AR31" s="830"/>
      <c r="AS31" s="830"/>
      <c r="AT31" s="830"/>
      <c r="AU31" s="830" t="s">
        <v>517</v>
      </c>
      <c r="AV31" s="830"/>
      <c r="AW31" s="830"/>
      <c r="AX31" s="830"/>
      <c r="AY31" s="830"/>
      <c r="AZ31" s="831" t="s">
        <v>517</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t="s">
        <v>517</v>
      </c>
      <c r="R32" s="753"/>
      <c r="S32" s="753"/>
      <c r="T32" s="753"/>
      <c r="U32" s="753"/>
      <c r="V32" s="753" t="s">
        <v>517</v>
      </c>
      <c r="W32" s="753"/>
      <c r="X32" s="753"/>
      <c r="Y32" s="753"/>
      <c r="Z32" s="753"/>
      <c r="AA32" s="753" t="s">
        <v>517</v>
      </c>
      <c r="AB32" s="753"/>
      <c r="AC32" s="753"/>
      <c r="AD32" s="753"/>
      <c r="AE32" s="754"/>
      <c r="AF32" s="755">
        <v>198</v>
      </c>
      <c r="AG32" s="756"/>
      <c r="AH32" s="756"/>
      <c r="AI32" s="756"/>
      <c r="AJ32" s="757"/>
      <c r="AK32" s="834" t="s">
        <v>517</v>
      </c>
      <c r="AL32" s="830"/>
      <c r="AM32" s="830"/>
      <c r="AN32" s="830"/>
      <c r="AO32" s="830"/>
      <c r="AP32" s="830">
        <v>989</v>
      </c>
      <c r="AQ32" s="830"/>
      <c r="AR32" s="830"/>
      <c r="AS32" s="830"/>
      <c r="AT32" s="830"/>
      <c r="AU32" s="830" t="s">
        <v>517</v>
      </c>
      <c r="AV32" s="830"/>
      <c r="AW32" s="830"/>
      <c r="AX32" s="830"/>
      <c r="AY32" s="830"/>
      <c r="AZ32" s="831" t="s">
        <v>517</v>
      </c>
      <c r="BA32" s="831"/>
      <c r="BB32" s="831"/>
      <c r="BC32" s="831"/>
      <c r="BD32" s="831"/>
      <c r="BE32" s="832" t="s">
        <v>580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415</v>
      </c>
      <c r="C33" s="750"/>
      <c r="D33" s="750"/>
      <c r="E33" s="750"/>
      <c r="F33" s="750"/>
      <c r="G33" s="750"/>
      <c r="H33" s="750"/>
      <c r="I33" s="750"/>
      <c r="J33" s="750"/>
      <c r="K33" s="750"/>
      <c r="L33" s="750"/>
      <c r="M33" s="750"/>
      <c r="N33" s="750"/>
      <c r="O33" s="750"/>
      <c r="P33" s="751"/>
      <c r="Q33" s="752" t="s">
        <v>517</v>
      </c>
      <c r="R33" s="753"/>
      <c r="S33" s="753"/>
      <c r="T33" s="753"/>
      <c r="U33" s="753"/>
      <c r="V33" s="753" t="s">
        <v>517</v>
      </c>
      <c r="W33" s="753"/>
      <c r="X33" s="753"/>
      <c r="Y33" s="753"/>
      <c r="Z33" s="753"/>
      <c r="AA33" s="753" t="s">
        <v>517</v>
      </c>
      <c r="AB33" s="753"/>
      <c r="AC33" s="753"/>
      <c r="AD33" s="753"/>
      <c r="AE33" s="754"/>
      <c r="AF33" s="755">
        <v>61</v>
      </c>
      <c r="AG33" s="756"/>
      <c r="AH33" s="756"/>
      <c r="AI33" s="756"/>
      <c r="AJ33" s="757"/>
      <c r="AK33" s="834" t="s">
        <v>517</v>
      </c>
      <c r="AL33" s="830"/>
      <c r="AM33" s="830"/>
      <c r="AN33" s="830"/>
      <c r="AO33" s="830"/>
      <c r="AP33" s="830" t="s">
        <v>517</v>
      </c>
      <c r="AQ33" s="830"/>
      <c r="AR33" s="830"/>
      <c r="AS33" s="830"/>
      <c r="AT33" s="830"/>
      <c r="AU33" s="830" t="s">
        <v>517</v>
      </c>
      <c r="AV33" s="830"/>
      <c r="AW33" s="830"/>
      <c r="AX33" s="830"/>
      <c r="AY33" s="830"/>
      <c r="AZ33" s="831" t="s">
        <v>517</v>
      </c>
      <c r="BA33" s="831"/>
      <c r="BB33" s="831"/>
      <c r="BC33" s="831"/>
      <c r="BD33" s="831"/>
      <c r="BE33" s="832" t="s">
        <v>580</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416</v>
      </c>
      <c r="C34" s="750"/>
      <c r="D34" s="750"/>
      <c r="E34" s="750"/>
      <c r="F34" s="750"/>
      <c r="G34" s="750"/>
      <c r="H34" s="750"/>
      <c r="I34" s="750"/>
      <c r="J34" s="750"/>
      <c r="K34" s="750"/>
      <c r="L34" s="750"/>
      <c r="M34" s="750"/>
      <c r="N34" s="750"/>
      <c r="O34" s="750"/>
      <c r="P34" s="751"/>
      <c r="Q34" s="752" t="s">
        <v>517</v>
      </c>
      <c r="R34" s="753"/>
      <c r="S34" s="753"/>
      <c r="T34" s="753"/>
      <c r="U34" s="753"/>
      <c r="V34" s="753" t="s">
        <v>517</v>
      </c>
      <c r="W34" s="753"/>
      <c r="X34" s="753"/>
      <c r="Y34" s="753"/>
      <c r="Z34" s="753"/>
      <c r="AA34" s="753" t="s">
        <v>517</v>
      </c>
      <c r="AB34" s="753"/>
      <c r="AC34" s="753"/>
      <c r="AD34" s="753"/>
      <c r="AE34" s="754"/>
      <c r="AF34" s="755">
        <v>203</v>
      </c>
      <c r="AG34" s="756"/>
      <c r="AH34" s="756"/>
      <c r="AI34" s="756"/>
      <c r="AJ34" s="757"/>
      <c r="AK34" s="834" t="s">
        <v>517</v>
      </c>
      <c r="AL34" s="830"/>
      <c r="AM34" s="830"/>
      <c r="AN34" s="830"/>
      <c r="AO34" s="830"/>
      <c r="AP34" s="830">
        <v>4384</v>
      </c>
      <c r="AQ34" s="830"/>
      <c r="AR34" s="830"/>
      <c r="AS34" s="830"/>
      <c r="AT34" s="830"/>
      <c r="AU34" s="830">
        <v>2907</v>
      </c>
      <c r="AV34" s="830"/>
      <c r="AW34" s="830"/>
      <c r="AX34" s="830"/>
      <c r="AY34" s="830"/>
      <c r="AZ34" s="831" t="s">
        <v>517</v>
      </c>
      <c r="BA34" s="831"/>
      <c r="BB34" s="831"/>
      <c r="BC34" s="831"/>
      <c r="BD34" s="831"/>
      <c r="BE34" s="832" t="s">
        <v>580</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417</v>
      </c>
      <c r="C35" s="750"/>
      <c r="D35" s="750"/>
      <c r="E35" s="750"/>
      <c r="F35" s="750"/>
      <c r="G35" s="750"/>
      <c r="H35" s="750"/>
      <c r="I35" s="750"/>
      <c r="J35" s="750"/>
      <c r="K35" s="750"/>
      <c r="L35" s="750"/>
      <c r="M35" s="750"/>
      <c r="N35" s="750"/>
      <c r="O35" s="750"/>
      <c r="P35" s="751"/>
      <c r="Q35" s="752">
        <v>28</v>
      </c>
      <c r="R35" s="753"/>
      <c r="S35" s="753"/>
      <c r="T35" s="753"/>
      <c r="U35" s="753"/>
      <c r="V35" s="753">
        <v>28</v>
      </c>
      <c r="W35" s="753"/>
      <c r="X35" s="753"/>
      <c r="Y35" s="753"/>
      <c r="Z35" s="753"/>
      <c r="AA35" s="753">
        <f t="shared" si="0"/>
        <v>0</v>
      </c>
      <c r="AB35" s="753"/>
      <c r="AC35" s="753"/>
      <c r="AD35" s="753"/>
      <c r="AE35" s="754"/>
      <c r="AF35" s="755" t="s">
        <v>517</v>
      </c>
      <c r="AG35" s="756"/>
      <c r="AH35" s="756"/>
      <c r="AI35" s="756"/>
      <c r="AJ35" s="757"/>
      <c r="AK35" s="834">
        <v>10</v>
      </c>
      <c r="AL35" s="830"/>
      <c r="AM35" s="830"/>
      <c r="AN35" s="830"/>
      <c r="AO35" s="830"/>
      <c r="AP35" s="830">
        <v>117</v>
      </c>
      <c r="AQ35" s="830"/>
      <c r="AR35" s="830"/>
      <c r="AS35" s="830"/>
      <c r="AT35" s="830"/>
      <c r="AU35" s="830">
        <v>43</v>
      </c>
      <c r="AV35" s="830"/>
      <c r="AW35" s="830"/>
      <c r="AX35" s="830"/>
      <c r="AY35" s="830"/>
      <c r="AZ35" s="831" t="s">
        <v>517</v>
      </c>
      <c r="BA35" s="831"/>
      <c r="BB35" s="831"/>
      <c r="BC35" s="831"/>
      <c r="BD35" s="831"/>
      <c r="BE35" s="832" t="s">
        <v>581</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397</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679</v>
      </c>
      <c r="AG63" s="844"/>
      <c r="AH63" s="844"/>
      <c r="AI63" s="844"/>
      <c r="AJ63" s="845"/>
      <c r="AK63" s="846"/>
      <c r="AL63" s="841"/>
      <c r="AM63" s="841"/>
      <c r="AN63" s="841"/>
      <c r="AO63" s="841"/>
      <c r="AP63" s="844">
        <f>SUM(AP28:AT35)</f>
        <v>5490</v>
      </c>
      <c r="AQ63" s="844"/>
      <c r="AR63" s="844"/>
      <c r="AS63" s="844"/>
      <c r="AT63" s="844"/>
      <c r="AU63" s="844">
        <f>SUM(AU28:AY35)</f>
        <v>2950</v>
      </c>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421</v>
      </c>
      <c r="B66" s="730"/>
      <c r="C66" s="730"/>
      <c r="D66" s="730"/>
      <c r="E66" s="730"/>
      <c r="F66" s="730"/>
      <c r="G66" s="730"/>
      <c r="H66" s="730"/>
      <c r="I66" s="730"/>
      <c r="J66" s="730"/>
      <c r="K66" s="730"/>
      <c r="L66" s="730"/>
      <c r="M66" s="730"/>
      <c r="N66" s="730"/>
      <c r="O66" s="730"/>
      <c r="P66" s="731"/>
      <c r="Q66" s="725" t="s">
        <v>422</v>
      </c>
      <c r="R66" s="721"/>
      <c r="S66" s="721"/>
      <c r="T66" s="721"/>
      <c r="U66" s="722"/>
      <c r="V66" s="725" t="s">
        <v>423</v>
      </c>
      <c r="W66" s="721"/>
      <c r="X66" s="721"/>
      <c r="Y66" s="721"/>
      <c r="Z66" s="722"/>
      <c r="AA66" s="725" t="s">
        <v>404</v>
      </c>
      <c r="AB66" s="721"/>
      <c r="AC66" s="721"/>
      <c r="AD66" s="721"/>
      <c r="AE66" s="722"/>
      <c r="AF66" s="854" t="s">
        <v>424</v>
      </c>
      <c r="AG66" s="815"/>
      <c r="AH66" s="815"/>
      <c r="AI66" s="815"/>
      <c r="AJ66" s="855"/>
      <c r="AK66" s="725" t="s">
        <v>406</v>
      </c>
      <c r="AL66" s="730"/>
      <c r="AM66" s="730"/>
      <c r="AN66" s="730"/>
      <c r="AO66" s="731"/>
      <c r="AP66" s="725" t="s">
        <v>407</v>
      </c>
      <c r="AQ66" s="721"/>
      <c r="AR66" s="721"/>
      <c r="AS66" s="721"/>
      <c r="AT66" s="722"/>
      <c r="AU66" s="725" t="s">
        <v>425</v>
      </c>
      <c r="AV66" s="721"/>
      <c r="AW66" s="721"/>
      <c r="AX66" s="721"/>
      <c r="AY66" s="722"/>
      <c r="AZ66" s="725" t="s">
        <v>385</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315</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315</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315</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1219857</v>
      </c>
      <c r="AB110" s="900"/>
      <c r="AC110" s="900"/>
      <c r="AD110" s="900"/>
      <c r="AE110" s="901"/>
      <c r="AF110" s="902">
        <v>1215049</v>
      </c>
      <c r="AG110" s="900"/>
      <c r="AH110" s="900"/>
      <c r="AI110" s="900"/>
      <c r="AJ110" s="901"/>
      <c r="AK110" s="902">
        <v>1169053</v>
      </c>
      <c r="AL110" s="900"/>
      <c r="AM110" s="900"/>
      <c r="AN110" s="900"/>
      <c r="AO110" s="901"/>
      <c r="AP110" s="903">
        <v>21.6</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9315931</v>
      </c>
      <c r="BR110" s="931"/>
      <c r="BS110" s="931"/>
      <c r="BT110" s="931"/>
      <c r="BU110" s="931"/>
      <c r="BV110" s="931">
        <v>9013742</v>
      </c>
      <c r="BW110" s="931"/>
      <c r="BX110" s="931"/>
      <c r="BY110" s="931"/>
      <c r="BZ110" s="931"/>
      <c r="CA110" s="931">
        <v>8784222</v>
      </c>
      <c r="CB110" s="931"/>
      <c r="CC110" s="931"/>
      <c r="CD110" s="931"/>
      <c r="CE110" s="931"/>
      <c r="CF110" s="944">
        <v>162.4</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399</v>
      </c>
      <c r="DH110" s="931"/>
      <c r="DI110" s="931"/>
      <c r="DJ110" s="931"/>
      <c r="DK110" s="931"/>
      <c r="DL110" s="931" t="s">
        <v>132</v>
      </c>
      <c r="DM110" s="931"/>
      <c r="DN110" s="931"/>
      <c r="DO110" s="931"/>
      <c r="DP110" s="931"/>
      <c r="DQ110" s="931" t="s">
        <v>132</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132</v>
      </c>
      <c r="AB111" s="938"/>
      <c r="AC111" s="938"/>
      <c r="AD111" s="938"/>
      <c r="AE111" s="939"/>
      <c r="AF111" s="940" t="s">
        <v>399</v>
      </c>
      <c r="AG111" s="938"/>
      <c r="AH111" s="938"/>
      <c r="AI111" s="938"/>
      <c r="AJ111" s="939"/>
      <c r="AK111" s="940" t="s">
        <v>399</v>
      </c>
      <c r="AL111" s="938"/>
      <c r="AM111" s="938"/>
      <c r="AN111" s="938"/>
      <c r="AO111" s="939"/>
      <c r="AP111" s="941" t="s">
        <v>132</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132</v>
      </c>
      <c r="BR111" s="926"/>
      <c r="BS111" s="926"/>
      <c r="BT111" s="926"/>
      <c r="BU111" s="926"/>
      <c r="BV111" s="926" t="s">
        <v>443</v>
      </c>
      <c r="BW111" s="926"/>
      <c r="BX111" s="926"/>
      <c r="BY111" s="926"/>
      <c r="BZ111" s="926"/>
      <c r="CA111" s="926" t="s">
        <v>443</v>
      </c>
      <c r="CB111" s="926"/>
      <c r="CC111" s="926"/>
      <c r="CD111" s="926"/>
      <c r="CE111" s="926"/>
      <c r="CF111" s="920" t="s">
        <v>132</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132</v>
      </c>
      <c r="DM111" s="926"/>
      <c r="DN111" s="926"/>
      <c r="DO111" s="926"/>
      <c r="DP111" s="926"/>
      <c r="DQ111" s="926" t="s">
        <v>132</v>
      </c>
      <c r="DR111" s="926"/>
      <c r="DS111" s="926"/>
      <c r="DT111" s="926"/>
      <c r="DU111" s="926"/>
      <c r="DV111" s="927" t="s">
        <v>399</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132</v>
      </c>
      <c r="AG112" s="959"/>
      <c r="AH112" s="959"/>
      <c r="AI112" s="959"/>
      <c r="AJ112" s="960"/>
      <c r="AK112" s="961" t="s">
        <v>132</v>
      </c>
      <c r="AL112" s="959"/>
      <c r="AM112" s="959"/>
      <c r="AN112" s="959"/>
      <c r="AO112" s="960"/>
      <c r="AP112" s="962" t="s">
        <v>443</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3558350</v>
      </c>
      <c r="BR112" s="926"/>
      <c r="BS112" s="926"/>
      <c r="BT112" s="926"/>
      <c r="BU112" s="926"/>
      <c r="BV112" s="926">
        <v>3284425</v>
      </c>
      <c r="BW112" s="926"/>
      <c r="BX112" s="926"/>
      <c r="BY112" s="926"/>
      <c r="BZ112" s="926"/>
      <c r="CA112" s="926">
        <v>2949729</v>
      </c>
      <c r="CB112" s="926"/>
      <c r="CC112" s="926"/>
      <c r="CD112" s="926"/>
      <c r="CE112" s="926"/>
      <c r="CF112" s="920">
        <v>54.5</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132</v>
      </c>
      <c r="DH112" s="926"/>
      <c r="DI112" s="926"/>
      <c r="DJ112" s="926"/>
      <c r="DK112" s="926"/>
      <c r="DL112" s="926" t="s">
        <v>451</v>
      </c>
      <c r="DM112" s="926"/>
      <c r="DN112" s="926"/>
      <c r="DO112" s="926"/>
      <c r="DP112" s="926"/>
      <c r="DQ112" s="926" t="s">
        <v>132</v>
      </c>
      <c r="DR112" s="926"/>
      <c r="DS112" s="926"/>
      <c r="DT112" s="926"/>
      <c r="DU112" s="926"/>
      <c r="DV112" s="927" t="s">
        <v>132</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512741</v>
      </c>
      <c r="AB113" s="938"/>
      <c r="AC113" s="938"/>
      <c r="AD113" s="938"/>
      <c r="AE113" s="939"/>
      <c r="AF113" s="940">
        <v>481375</v>
      </c>
      <c r="AG113" s="938"/>
      <c r="AH113" s="938"/>
      <c r="AI113" s="938"/>
      <c r="AJ113" s="939"/>
      <c r="AK113" s="940">
        <v>463406</v>
      </c>
      <c r="AL113" s="938"/>
      <c r="AM113" s="938"/>
      <c r="AN113" s="938"/>
      <c r="AO113" s="939"/>
      <c r="AP113" s="941">
        <v>8.6</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t="s">
        <v>132</v>
      </c>
      <c r="BR113" s="926"/>
      <c r="BS113" s="926"/>
      <c r="BT113" s="926"/>
      <c r="BU113" s="926"/>
      <c r="BV113" s="926" t="s">
        <v>132</v>
      </c>
      <c r="BW113" s="926"/>
      <c r="BX113" s="926"/>
      <c r="BY113" s="926"/>
      <c r="BZ113" s="926"/>
      <c r="CA113" s="926" t="s">
        <v>443</v>
      </c>
      <c r="CB113" s="926"/>
      <c r="CC113" s="926"/>
      <c r="CD113" s="926"/>
      <c r="CE113" s="926"/>
      <c r="CF113" s="920" t="s">
        <v>132</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132</v>
      </c>
      <c r="DH113" s="959"/>
      <c r="DI113" s="959"/>
      <c r="DJ113" s="959"/>
      <c r="DK113" s="960"/>
      <c r="DL113" s="961" t="s">
        <v>132</v>
      </c>
      <c r="DM113" s="959"/>
      <c r="DN113" s="959"/>
      <c r="DO113" s="959"/>
      <c r="DP113" s="960"/>
      <c r="DQ113" s="961" t="s">
        <v>399</v>
      </c>
      <c r="DR113" s="959"/>
      <c r="DS113" s="959"/>
      <c r="DT113" s="959"/>
      <c r="DU113" s="960"/>
      <c r="DV113" s="962" t="s">
        <v>132</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132</v>
      </c>
      <c r="AB114" s="959"/>
      <c r="AC114" s="959"/>
      <c r="AD114" s="959"/>
      <c r="AE114" s="960"/>
      <c r="AF114" s="961" t="s">
        <v>443</v>
      </c>
      <c r="AG114" s="959"/>
      <c r="AH114" s="959"/>
      <c r="AI114" s="959"/>
      <c r="AJ114" s="960"/>
      <c r="AK114" s="961" t="s">
        <v>132</v>
      </c>
      <c r="AL114" s="959"/>
      <c r="AM114" s="959"/>
      <c r="AN114" s="959"/>
      <c r="AO114" s="960"/>
      <c r="AP114" s="962" t="s">
        <v>132</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969445</v>
      </c>
      <c r="BR114" s="926"/>
      <c r="BS114" s="926"/>
      <c r="BT114" s="926"/>
      <c r="BU114" s="926"/>
      <c r="BV114" s="926">
        <v>1058051</v>
      </c>
      <c r="BW114" s="926"/>
      <c r="BX114" s="926"/>
      <c r="BY114" s="926"/>
      <c r="BZ114" s="926"/>
      <c r="CA114" s="926">
        <v>938886</v>
      </c>
      <c r="CB114" s="926"/>
      <c r="CC114" s="926"/>
      <c r="CD114" s="926"/>
      <c r="CE114" s="926"/>
      <c r="CF114" s="920">
        <v>17.399999999999999</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132</v>
      </c>
      <c r="DH114" s="959"/>
      <c r="DI114" s="959"/>
      <c r="DJ114" s="959"/>
      <c r="DK114" s="960"/>
      <c r="DL114" s="961" t="s">
        <v>132</v>
      </c>
      <c r="DM114" s="959"/>
      <c r="DN114" s="959"/>
      <c r="DO114" s="959"/>
      <c r="DP114" s="960"/>
      <c r="DQ114" s="961" t="s">
        <v>132</v>
      </c>
      <c r="DR114" s="959"/>
      <c r="DS114" s="959"/>
      <c r="DT114" s="959"/>
      <c r="DU114" s="960"/>
      <c r="DV114" s="962" t="s">
        <v>132</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1797</v>
      </c>
      <c r="AB115" s="938"/>
      <c r="AC115" s="938"/>
      <c r="AD115" s="938"/>
      <c r="AE115" s="939"/>
      <c r="AF115" s="940">
        <v>1204</v>
      </c>
      <c r="AG115" s="938"/>
      <c r="AH115" s="938"/>
      <c r="AI115" s="938"/>
      <c r="AJ115" s="939"/>
      <c r="AK115" s="940">
        <v>981</v>
      </c>
      <c r="AL115" s="938"/>
      <c r="AM115" s="938"/>
      <c r="AN115" s="938"/>
      <c r="AO115" s="939"/>
      <c r="AP115" s="941">
        <v>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399</v>
      </c>
      <c r="BR115" s="926"/>
      <c r="BS115" s="926"/>
      <c r="BT115" s="926"/>
      <c r="BU115" s="926"/>
      <c r="BV115" s="926" t="s">
        <v>443</v>
      </c>
      <c r="BW115" s="926"/>
      <c r="BX115" s="926"/>
      <c r="BY115" s="926"/>
      <c r="BZ115" s="926"/>
      <c r="CA115" s="926" t="s">
        <v>132</v>
      </c>
      <c r="CB115" s="926"/>
      <c r="CC115" s="926"/>
      <c r="CD115" s="926"/>
      <c r="CE115" s="926"/>
      <c r="CF115" s="920" t="s">
        <v>132</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132</v>
      </c>
      <c r="DH115" s="959"/>
      <c r="DI115" s="959"/>
      <c r="DJ115" s="959"/>
      <c r="DK115" s="960"/>
      <c r="DL115" s="961" t="s">
        <v>132</v>
      </c>
      <c r="DM115" s="959"/>
      <c r="DN115" s="959"/>
      <c r="DO115" s="959"/>
      <c r="DP115" s="960"/>
      <c r="DQ115" s="961" t="s">
        <v>132</v>
      </c>
      <c r="DR115" s="959"/>
      <c r="DS115" s="959"/>
      <c r="DT115" s="959"/>
      <c r="DU115" s="960"/>
      <c r="DV115" s="962" t="s">
        <v>443</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860</v>
      </c>
      <c r="AB116" s="959"/>
      <c r="AC116" s="959"/>
      <c r="AD116" s="959"/>
      <c r="AE116" s="960"/>
      <c r="AF116" s="961">
        <v>718</v>
      </c>
      <c r="AG116" s="959"/>
      <c r="AH116" s="959"/>
      <c r="AI116" s="959"/>
      <c r="AJ116" s="960"/>
      <c r="AK116" s="961">
        <v>352</v>
      </c>
      <c r="AL116" s="959"/>
      <c r="AM116" s="959"/>
      <c r="AN116" s="959"/>
      <c r="AO116" s="960"/>
      <c r="AP116" s="962">
        <v>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132</v>
      </c>
      <c r="BW116" s="926"/>
      <c r="BX116" s="926"/>
      <c r="BY116" s="926"/>
      <c r="BZ116" s="926"/>
      <c r="CA116" s="926" t="s">
        <v>132</v>
      </c>
      <c r="CB116" s="926"/>
      <c r="CC116" s="926"/>
      <c r="CD116" s="926"/>
      <c r="CE116" s="926"/>
      <c r="CF116" s="920" t="s">
        <v>132</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132</v>
      </c>
      <c r="DM116" s="959"/>
      <c r="DN116" s="959"/>
      <c r="DO116" s="959"/>
      <c r="DP116" s="960"/>
      <c r="DQ116" s="961" t="s">
        <v>132</v>
      </c>
      <c r="DR116" s="959"/>
      <c r="DS116" s="959"/>
      <c r="DT116" s="959"/>
      <c r="DU116" s="960"/>
      <c r="DV116" s="962" t="s">
        <v>132</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1735255</v>
      </c>
      <c r="AB117" s="979"/>
      <c r="AC117" s="979"/>
      <c r="AD117" s="979"/>
      <c r="AE117" s="980"/>
      <c r="AF117" s="981">
        <v>1698346</v>
      </c>
      <c r="AG117" s="979"/>
      <c r="AH117" s="979"/>
      <c r="AI117" s="979"/>
      <c r="AJ117" s="980"/>
      <c r="AK117" s="981">
        <v>1633792</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132</v>
      </c>
      <c r="BW117" s="926"/>
      <c r="BX117" s="926"/>
      <c r="BY117" s="926"/>
      <c r="BZ117" s="926"/>
      <c r="CA117" s="926" t="s">
        <v>399</v>
      </c>
      <c r="CB117" s="926"/>
      <c r="CC117" s="926"/>
      <c r="CD117" s="926"/>
      <c r="CE117" s="926"/>
      <c r="CF117" s="920" t="s">
        <v>132</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451</v>
      </c>
      <c r="DH117" s="959"/>
      <c r="DI117" s="959"/>
      <c r="DJ117" s="959"/>
      <c r="DK117" s="960"/>
      <c r="DL117" s="961" t="s">
        <v>399</v>
      </c>
      <c r="DM117" s="959"/>
      <c r="DN117" s="959"/>
      <c r="DO117" s="959"/>
      <c r="DP117" s="960"/>
      <c r="DQ117" s="961" t="s">
        <v>132</v>
      </c>
      <c r="DR117" s="959"/>
      <c r="DS117" s="959"/>
      <c r="DT117" s="959"/>
      <c r="DU117" s="960"/>
      <c r="DV117" s="962" t="s">
        <v>132</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315</v>
      </c>
      <c r="AL118" s="893"/>
      <c r="AM118" s="893"/>
      <c r="AN118" s="893"/>
      <c r="AO118" s="894"/>
      <c r="AP118" s="970" t="s">
        <v>437</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132</v>
      </c>
      <c r="BW118" s="1000"/>
      <c r="BX118" s="1000"/>
      <c r="BY118" s="1000"/>
      <c r="BZ118" s="1000"/>
      <c r="CA118" s="1000" t="s">
        <v>443</v>
      </c>
      <c r="CB118" s="1000"/>
      <c r="CC118" s="1000"/>
      <c r="CD118" s="1000"/>
      <c r="CE118" s="1000"/>
      <c r="CF118" s="920" t="s">
        <v>399</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399</v>
      </c>
      <c r="DH118" s="959"/>
      <c r="DI118" s="959"/>
      <c r="DJ118" s="959"/>
      <c r="DK118" s="960"/>
      <c r="DL118" s="961" t="s">
        <v>132</v>
      </c>
      <c r="DM118" s="959"/>
      <c r="DN118" s="959"/>
      <c r="DO118" s="959"/>
      <c r="DP118" s="960"/>
      <c r="DQ118" s="961" t="s">
        <v>451</v>
      </c>
      <c r="DR118" s="959"/>
      <c r="DS118" s="959"/>
      <c r="DT118" s="959"/>
      <c r="DU118" s="960"/>
      <c r="DV118" s="962" t="s">
        <v>132</v>
      </c>
      <c r="DW118" s="963"/>
      <c r="DX118" s="963"/>
      <c r="DY118" s="963"/>
      <c r="DZ118" s="964"/>
    </row>
    <row r="119" spans="1:130" s="230" customFormat="1" ht="26.25" customHeight="1" x14ac:dyDescent="0.15">
      <c r="A119" s="1062"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399</v>
      </c>
      <c r="AB119" s="900"/>
      <c r="AC119" s="900"/>
      <c r="AD119" s="900"/>
      <c r="AE119" s="901"/>
      <c r="AF119" s="902" t="s">
        <v>399</v>
      </c>
      <c r="AG119" s="900"/>
      <c r="AH119" s="900"/>
      <c r="AI119" s="900"/>
      <c r="AJ119" s="901"/>
      <c r="AK119" s="902" t="s">
        <v>399</v>
      </c>
      <c r="AL119" s="900"/>
      <c r="AM119" s="900"/>
      <c r="AN119" s="900"/>
      <c r="AO119" s="901"/>
      <c r="AP119" s="903" t="s">
        <v>399</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469</v>
      </c>
      <c r="BP119" s="1005"/>
      <c r="BQ119" s="999">
        <v>13843726</v>
      </c>
      <c r="BR119" s="1000"/>
      <c r="BS119" s="1000"/>
      <c r="BT119" s="1000"/>
      <c r="BU119" s="1000"/>
      <c r="BV119" s="1000">
        <v>13356218</v>
      </c>
      <c r="BW119" s="1000"/>
      <c r="BX119" s="1000"/>
      <c r="BY119" s="1000"/>
      <c r="BZ119" s="1000"/>
      <c r="CA119" s="1000">
        <v>12672837</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132</v>
      </c>
      <c r="DH119" s="986"/>
      <c r="DI119" s="986"/>
      <c r="DJ119" s="986"/>
      <c r="DK119" s="987"/>
      <c r="DL119" s="985" t="s">
        <v>132</v>
      </c>
      <c r="DM119" s="986"/>
      <c r="DN119" s="986"/>
      <c r="DO119" s="986"/>
      <c r="DP119" s="987"/>
      <c r="DQ119" s="985" t="s">
        <v>132</v>
      </c>
      <c r="DR119" s="986"/>
      <c r="DS119" s="986"/>
      <c r="DT119" s="986"/>
      <c r="DU119" s="987"/>
      <c r="DV119" s="988" t="s">
        <v>399</v>
      </c>
      <c r="DW119" s="989"/>
      <c r="DX119" s="989"/>
      <c r="DY119" s="989"/>
      <c r="DZ119" s="990"/>
    </row>
    <row r="120" spans="1:130" s="230" customFormat="1" ht="26.25" customHeight="1" x14ac:dyDescent="0.15">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132</v>
      </c>
      <c r="AB120" s="959"/>
      <c r="AC120" s="959"/>
      <c r="AD120" s="959"/>
      <c r="AE120" s="960"/>
      <c r="AF120" s="961" t="s">
        <v>132</v>
      </c>
      <c r="AG120" s="959"/>
      <c r="AH120" s="959"/>
      <c r="AI120" s="959"/>
      <c r="AJ120" s="960"/>
      <c r="AK120" s="961" t="s">
        <v>399</v>
      </c>
      <c r="AL120" s="959"/>
      <c r="AM120" s="959"/>
      <c r="AN120" s="959"/>
      <c r="AO120" s="960"/>
      <c r="AP120" s="962" t="s">
        <v>399</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2355481</v>
      </c>
      <c r="BR120" s="931"/>
      <c r="BS120" s="931"/>
      <c r="BT120" s="931"/>
      <c r="BU120" s="931"/>
      <c r="BV120" s="931">
        <v>2872333</v>
      </c>
      <c r="BW120" s="931"/>
      <c r="BX120" s="931"/>
      <c r="BY120" s="931"/>
      <c r="BZ120" s="931"/>
      <c r="CA120" s="931">
        <v>3349983</v>
      </c>
      <c r="CB120" s="931"/>
      <c r="CC120" s="931"/>
      <c r="CD120" s="931"/>
      <c r="CE120" s="931"/>
      <c r="CF120" s="944">
        <v>61.9</v>
      </c>
      <c r="CG120" s="945"/>
      <c r="CH120" s="945"/>
      <c r="CI120" s="945"/>
      <c r="CJ120" s="945"/>
      <c r="CK120" s="1006" t="s">
        <v>473</v>
      </c>
      <c r="CL120" s="1007"/>
      <c r="CM120" s="1007"/>
      <c r="CN120" s="1007"/>
      <c r="CO120" s="1008"/>
      <c r="CP120" s="1014" t="s">
        <v>416</v>
      </c>
      <c r="CQ120" s="1015"/>
      <c r="CR120" s="1015"/>
      <c r="CS120" s="1015"/>
      <c r="CT120" s="1015"/>
      <c r="CU120" s="1015"/>
      <c r="CV120" s="1015"/>
      <c r="CW120" s="1015"/>
      <c r="CX120" s="1015"/>
      <c r="CY120" s="1015"/>
      <c r="CZ120" s="1015"/>
      <c r="DA120" s="1015"/>
      <c r="DB120" s="1015"/>
      <c r="DC120" s="1015"/>
      <c r="DD120" s="1015"/>
      <c r="DE120" s="1015"/>
      <c r="DF120" s="1016"/>
      <c r="DG120" s="930">
        <v>3365106</v>
      </c>
      <c r="DH120" s="931"/>
      <c r="DI120" s="931"/>
      <c r="DJ120" s="931"/>
      <c r="DK120" s="931"/>
      <c r="DL120" s="931">
        <v>3226506</v>
      </c>
      <c r="DM120" s="931"/>
      <c r="DN120" s="931"/>
      <c r="DO120" s="931"/>
      <c r="DP120" s="931"/>
      <c r="DQ120" s="931">
        <v>2906805</v>
      </c>
      <c r="DR120" s="931"/>
      <c r="DS120" s="931"/>
      <c r="DT120" s="931"/>
      <c r="DU120" s="931"/>
      <c r="DV120" s="932">
        <v>53.7</v>
      </c>
      <c r="DW120" s="932"/>
      <c r="DX120" s="932"/>
      <c r="DY120" s="932"/>
      <c r="DZ120" s="933"/>
    </row>
    <row r="121" spans="1:130" s="230" customFormat="1" ht="26.25" customHeight="1" x14ac:dyDescent="0.15">
      <c r="A121" s="1063"/>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399</v>
      </c>
      <c r="AB121" s="959"/>
      <c r="AC121" s="959"/>
      <c r="AD121" s="959"/>
      <c r="AE121" s="960"/>
      <c r="AF121" s="961" t="s">
        <v>132</v>
      </c>
      <c r="AG121" s="959"/>
      <c r="AH121" s="959"/>
      <c r="AI121" s="959"/>
      <c r="AJ121" s="960"/>
      <c r="AK121" s="961" t="s">
        <v>132</v>
      </c>
      <c r="AL121" s="959"/>
      <c r="AM121" s="959"/>
      <c r="AN121" s="959"/>
      <c r="AO121" s="960"/>
      <c r="AP121" s="962" t="s">
        <v>132</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371134</v>
      </c>
      <c r="BR121" s="926"/>
      <c r="BS121" s="926"/>
      <c r="BT121" s="926"/>
      <c r="BU121" s="926"/>
      <c r="BV121" s="926">
        <v>349657</v>
      </c>
      <c r="BW121" s="926"/>
      <c r="BX121" s="926"/>
      <c r="BY121" s="926"/>
      <c r="BZ121" s="926"/>
      <c r="CA121" s="926">
        <v>319701</v>
      </c>
      <c r="CB121" s="926"/>
      <c r="CC121" s="926"/>
      <c r="CD121" s="926"/>
      <c r="CE121" s="926"/>
      <c r="CF121" s="920">
        <v>5.9</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85623</v>
      </c>
      <c r="DH121" s="926"/>
      <c r="DI121" s="926"/>
      <c r="DJ121" s="926"/>
      <c r="DK121" s="926"/>
      <c r="DL121" s="926">
        <v>57919</v>
      </c>
      <c r="DM121" s="926"/>
      <c r="DN121" s="926"/>
      <c r="DO121" s="926"/>
      <c r="DP121" s="926"/>
      <c r="DQ121" s="926">
        <v>42924</v>
      </c>
      <c r="DR121" s="926"/>
      <c r="DS121" s="926"/>
      <c r="DT121" s="926"/>
      <c r="DU121" s="926"/>
      <c r="DV121" s="927">
        <v>0.8</v>
      </c>
      <c r="DW121" s="927"/>
      <c r="DX121" s="927"/>
      <c r="DY121" s="927"/>
      <c r="DZ121" s="928"/>
    </row>
    <row r="122" spans="1:130" s="230" customFormat="1" ht="26.25" customHeight="1" x14ac:dyDescent="0.15">
      <c r="A122" s="1063"/>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451</v>
      </c>
      <c r="AB122" s="959"/>
      <c r="AC122" s="959"/>
      <c r="AD122" s="959"/>
      <c r="AE122" s="960"/>
      <c r="AF122" s="961" t="s">
        <v>399</v>
      </c>
      <c r="AG122" s="959"/>
      <c r="AH122" s="959"/>
      <c r="AI122" s="959"/>
      <c r="AJ122" s="960"/>
      <c r="AK122" s="961" t="s">
        <v>132</v>
      </c>
      <c r="AL122" s="959"/>
      <c r="AM122" s="959"/>
      <c r="AN122" s="959"/>
      <c r="AO122" s="960"/>
      <c r="AP122" s="962" t="s">
        <v>132</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9461342</v>
      </c>
      <c r="BR122" s="1000"/>
      <c r="BS122" s="1000"/>
      <c r="BT122" s="1000"/>
      <c r="BU122" s="1000"/>
      <c r="BV122" s="1000">
        <v>8937288</v>
      </c>
      <c r="BW122" s="1000"/>
      <c r="BX122" s="1000"/>
      <c r="BY122" s="1000"/>
      <c r="BZ122" s="1000"/>
      <c r="CA122" s="1000">
        <v>8419871</v>
      </c>
      <c r="CB122" s="1000"/>
      <c r="CC122" s="1000"/>
      <c r="CD122" s="1000"/>
      <c r="CE122" s="1000"/>
      <c r="CF122" s="1017">
        <v>155.69999999999999</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t="s">
        <v>132</v>
      </c>
      <c r="DH122" s="926"/>
      <c r="DI122" s="926"/>
      <c r="DJ122" s="926"/>
      <c r="DK122" s="926"/>
      <c r="DL122" s="926" t="s">
        <v>399</v>
      </c>
      <c r="DM122" s="926"/>
      <c r="DN122" s="926"/>
      <c r="DO122" s="926"/>
      <c r="DP122" s="926"/>
      <c r="DQ122" s="926" t="s">
        <v>132</v>
      </c>
      <c r="DR122" s="926"/>
      <c r="DS122" s="926"/>
      <c r="DT122" s="926"/>
      <c r="DU122" s="926"/>
      <c r="DV122" s="927" t="s">
        <v>132</v>
      </c>
      <c r="DW122" s="927"/>
      <c r="DX122" s="927"/>
      <c r="DY122" s="927"/>
      <c r="DZ122" s="928"/>
    </row>
    <row r="123" spans="1:130" s="230" customFormat="1" ht="26.25" customHeight="1" x14ac:dyDescent="0.15">
      <c r="A123" s="1063"/>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399</v>
      </c>
      <c r="AB123" s="959"/>
      <c r="AC123" s="959"/>
      <c r="AD123" s="959"/>
      <c r="AE123" s="960"/>
      <c r="AF123" s="961" t="s">
        <v>399</v>
      </c>
      <c r="AG123" s="959"/>
      <c r="AH123" s="959"/>
      <c r="AI123" s="959"/>
      <c r="AJ123" s="960"/>
      <c r="AK123" s="961" t="s">
        <v>399</v>
      </c>
      <c r="AL123" s="959"/>
      <c r="AM123" s="959"/>
      <c r="AN123" s="959"/>
      <c r="AO123" s="960"/>
      <c r="AP123" s="962" t="s">
        <v>399</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478</v>
      </c>
      <c r="BP123" s="1005"/>
      <c r="BQ123" s="1035">
        <v>12187957</v>
      </c>
      <c r="BR123" s="1036"/>
      <c r="BS123" s="1036"/>
      <c r="BT123" s="1036"/>
      <c r="BU123" s="1036"/>
      <c r="BV123" s="1036">
        <v>12159278</v>
      </c>
      <c r="BW123" s="1036"/>
      <c r="BX123" s="1036"/>
      <c r="BY123" s="1036"/>
      <c r="BZ123" s="1036"/>
      <c r="CA123" s="1036">
        <v>12089555</v>
      </c>
      <c r="CB123" s="1036"/>
      <c r="CC123" s="1036"/>
      <c r="CD123" s="1036"/>
      <c r="CE123" s="1036"/>
      <c r="CF123" s="1001"/>
      <c r="CG123" s="1002"/>
      <c r="CH123" s="1002"/>
      <c r="CI123" s="1002"/>
      <c r="CJ123" s="1003"/>
      <c r="CK123" s="1009"/>
      <c r="CL123" s="1010"/>
      <c r="CM123" s="1010"/>
      <c r="CN123" s="1010"/>
      <c r="CO123" s="1011"/>
      <c r="CP123" s="1019" t="s">
        <v>413</v>
      </c>
      <c r="CQ123" s="1020"/>
      <c r="CR123" s="1020"/>
      <c r="CS123" s="1020"/>
      <c r="CT123" s="1020"/>
      <c r="CU123" s="1020"/>
      <c r="CV123" s="1020"/>
      <c r="CW123" s="1020"/>
      <c r="CX123" s="1020"/>
      <c r="CY123" s="1020"/>
      <c r="CZ123" s="1020"/>
      <c r="DA123" s="1020"/>
      <c r="DB123" s="1020"/>
      <c r="DC123" s="1020"/>
      <c r="DD123" s="1020"/>
      <c r="DE123" s="1020"/>
      <c r="DF123" s="1021"/>
      <c r="DG123" s="958" t="s">
        <v>399</v>
      </c>
      <c r="DH123" s="959"/>
      <c r="DI123" s="959"/>
      <c r="DJ123" s="959"/>
      <c r="DK123" s="960"/>
      <c r="DL123" s="961" t="s">
        <v>399</v>
      </c>
      <c r="DM123" s="959"/>
      <c r="DN123" s="959"/>
      <c r="DO123" s="959"/>
      <c r="DP123" s="960"/>
      <c r="DQ123" s="961" t="s">
        <v>399</v>
      </c>
      <c r="DR123" s="959"/>
      <c r="DS123" s="959"/>
      <c r="DT123" s="959"/>
      <c r="DU123" s="960"/>
      <c r="DV123" s="962" t="s">
        <v>132</v>
      </c>
      <c r="DW123" s="963"/>
      <c r="DX123" s="963"/>
      <c r="DY123" s="963"/>
      <c r="DZ123" s="964"/>
    </row>
    <row r="124" spans="1:130" s="230" customFormat="1" ht="26.25" customHeight="1" thickBot="1" x14ac:dyDescent="0.2">
      <c r="A124" s="1063"/>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399</v>
      </c>
      <c r="AB124" s="959"/>
      <c r="AC124" s="959"/>
      <c r="AD124" s="959"/>
      <c r="AE124" s="960"/>
      <c r="AF124" s="961" t="s">
        <v>399</v>
      </c>
      <c r="AG124" s="959"/>
      <c r="AH124" s="959"/>
      <c r="AI124" s="959"/>
      <c r="AJ124" s="960"/>
      <c r="AK124" s="961" t="s">
        <v>132</v>
      </c>
      <c r="AL124" s="959"/>
      <c r="AM124" s="959"/>
      <c r="AN124" s="959"/>
      <c r="AO124" s="960"/>
      <c r="AP124" s="962" t="s">
        <v>399</v>
      </c>
      <c r="AQ124" s="963"/>
      <c r="AR124" s="963"/>
      <c r="AS124" s="963"/>
      <c r="AT124" s="964"/>
      <c r="AU124" s="1031" t="s">
        <v>479</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31.7</v>
      </c>
      <c r="BR124" s="1027"/>
      <c r="BS124" s="1027"/>
      <c r="BT124" s="1027"/>
      <c r="BU124" s="1027"/>
      <c r="BV124" s="1027">
        <v>21.4</v>
      </c>
      <c r="BW124" s="1027"/>
      <c r="BX124" s="1027"/>
      <c r="BY124" s="1027"/>
      <c r="BZ124" s="1027"/>
      <c r="CA124" s="1027">
        <v>10.7</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v>107621</v>
      </c>
      <c r="DH124" s="986"/>
      <c r="DI124" s="986"/>
      <c r="DJ124" s="986"/>
      <c r="DK124" s="987"/>
      <c r="DL124" s="985" t="s">
        <v>399</v>
      </c>
      <c r="DM124" s="986"/>
      <c r="DN124" s="986"/>
      <c r="DO124" s="986"/>
      <c r="DP124" s="987"/>
      <c r="DQ124" s="985" t="s">
        <v>399</v>
      </c>
      <c r="DR124" s="986"/>
      <c r="DS124" s="986"/>
      <c r="DT124" s="986"/>
      <c r="DU124" s="987"/>
      <c r="DV124" s="988" t="s">
        <v>399</v>
      </c>
      <c r="DW124" s="989"/>
      <c r="DX124" s="989"/>
      <c r="DY124" s="989"/>
      <c r="DZ124" s="990"/>
    </row>
    <row r="125" spans="1:130" s="230" customFormat="1" ht="26.25" customHeight="1" x14ac:dyDescent="0.15">
      <c r="A125" s="1063"/>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399</v>
      </c>
      <c r="AB125" s="959"/>
      <c r="AC125" s="959"/>
      <c r="AD125" s="959"/>
      <c r="AE125" s="960"/>
      <c r="AF125" s="961" t="s">
        <v>399</v>
      </c>
      <c r="AG125" s="959"/>
      <c r="AH125" s="959"/>
      <c r="AI125" s="959"/>
      <c r="AJ125" s="960"/>
      <c r="AK125" s="961" t="s">
        <v>399</v>
      </c>
      <c r="AL125" s="959"/>
      <c r="AM125" s="959"/>
      <c r="AN125" s="959"/>
      <c r="AO125" s="960"/>
      <c r="AP125" s="962" t="s">
        <v>399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399</v>
      </c>
      <c r="DH125" s="931"/>
      <c r="DI125" s="931"/>
      <c r="DJ125" s="931"/>
      <c r="DK125" s="931"/>
      <c r="DL125" s="931" t="s">
        <v>399</v>
      </c>
      <c r="DM125" s="931"/>
      <c r="DN125" s="931"/>
      <c r="DO125" s="931"/>
      <c r="DP125" s="931"/>
      <c r="DQ125" s="931" t="s">
        <v>132</v>
      </c>
      <c r="DR125" s="931"/>
      <c r="DS125" s="931"/>
      <c r="DT125" s="931"/>
      <c r="DU125" s="931"/>
      <c r="DV125" s="932" t="s">
        <v>399</v>
      </c>
      <c r="DW125" s="932"/>
      <c r="DX125" s="932"/>
      <c r="DY125" s="932"/>
      <c r="DZ125" s="933"/>
    </row>
    <row r="126" spans="1:130" s="230" customFormat="1" ht="26.25" customHeight="1" thickBot="1" x14ac:dyDescent="0.2">
      <c r="A126" s="1063"/>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399</v>
      </c>
      <c r="AB126" s="959"/>
      <c r="AC126" s="959"/>
      <c r="AD126" s="959"/>
      <c r="AE126" s="960"/>
      <c r="AF126" s="961" t="s">
        <v>399</v>
      </c>
      <c r="AG126" s="959"/>
      <c r="AH126" s="959"/>
      <c r="AI126" s="959"/>
      <c r="AJ126" s="960"/>
      <c r="AK126" s="961" t="s">
        <v>399</v>
      </c>
      <c r="AL126" s="959"/>
      <c r="AM126" s="959"/>
      <c r="AN126" s="959"/>
      <c r="AO126" s="960"/>
      <c r="AP126" s="962" t="s">
        <v>399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399</v>
      </c>
      <c r="DH126" s="926"/>
      <c r="DI126" s="926"/>
      <c r="DJ126" s="926"/>
      <c r="DK126" s="926"/>
      <c r="DL126" s="926" t="s">
        <v>399</v>
      </c>
      <c r="DM126" s="926"/>
      <c r="DN126" s="926"/>
      <c r="DO126" s="926"/>
      <c r="DP126" s="926"/>
      <c r="DQ126" s="926" t="s">
        <v>399</v>
      </c>
      <c r="DR126" s="926"/>
      <c r="DS126" s="926"/>
      <c r="DT126" s="926"/>
      <c r="DU126" s="926"/>
      <c r="DV126" s="927" t="s">
        <v>399</v>
      </c>
      <c r="DW126" s="927"/>
      <c r="DX126" s="927"/>
      <c r="DY126" s="927"/>
      <c r="DZ126" s="928"/>
    </row>
    <row r="127" spans="1:130" s="230" customFormat="1" ht="26.25" customHeight="1" x14ac:dyDescent="0.15">
      <c r="A127" s="1064"/>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1797</v>
      </c>
      <c r="AB127" s="959"/>
      <c r="AC127" s="959"/>
      <c r="AD127" s="959"/>
      <c r="AE127" s="960"/>
      <c r="AF127" s="961">
        <v>1204</v>
      </c>
      <c r="AG127" s="959"/>
      <c r="AH127" s="959"/>
      <c r="AI127" s="959"/>
      <c r="AJ127" s="960"/>
      <c r="AK127" s="961">
        <v>981</v>
      </c>
      <c r="AL127" s="959"/>
      <c r="AM127" s="959"/>
      <c r="AN127" s="959"/>
      <c r="AO127" s="960"/>
      <c r="AP127" s="962">
        <v>0</v>
      </c>
      <c r="AQ127" s="963"/>
      <c r="AR127" s="963"/>
      <c r="AS127" s="963"/>
      <c r="AT127" s="964"/>
      <c r="AU127" s="232"/>
      <c r="AV127" s="232"/>
      <c r="AW127" s="232"/>
      <c r="AX127" s="1037" t="s">
        <v>485</v>
      </c>
      <c r="AY127" s="1038"/>
      <c r="AZ127" s="1038"/>
      <c r="BA127" s="1038"/>
      <c r="BB127" s="1038"/>
      <c r="BC127" s="1038"/>
      <c r="BD127" s="1038"/>
      <c r="BE127" s="1039"/>
      <c r="BF127" s="1040" t="s">
        <v>486</v>
      </c>
      <c r="BG127" s="1038"/>
      <c r="BH127" s="1038"/>
      <c r="BI127" s="1038"/>
      <c r="BJ127" s="1038"/>
      <c r="BK127" s="1038"/>
      <c r="BL127" s="1039"/>
      <c r="BM127" s="1040" t="s">
        <v>487</v>
      </c>
      <c r="BN127" s="1038"/>
      <c r="BO127" s="1038"/>
      <c r="BP127" s="1038"/>
      <c r="BQ127" s="1038"/>
      <c r="BR127" s="1038"/>
      <c r="BS127" s="1039"/>
      <c r="BT127" s="1040" t="s">
        <v>488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399</v>
      </c>
      <c r="DH127" s="926"/>
      <c r="DI127" s="926"/>
      <c r="DJ127" s="926"/>
      <c r="DK127" s="926"/>
      <c r="DL127" s="926" t="s">
        <v>399</v>
      </c>
      <c r="DM127" s="926"/>
      <c r="DN127" s="926"/>
      <c r="DO127" s="926"/>
      <c r="DP127" s="926"/>
      <c r="DQ127" s="926" t="s">
        <v>399</v>
      </c>
      <c r="DR127" s="926"/>
      <c r="DS127" s="926"/>
      <c r="DT127" s="926"/>
      <c r="DU127" s="926"/>
      <c r="DV127" s="927" t="s">
        <v>399</v>
      </c>
      <c r="DW127" s="927"/>
      <c r="DX127" s="927"/>
      <c r="DY127" s="927"/>
      <c r="DZ127" s="928"/>
    </row>
    <row r="128" spans="1:130" s="230" customFormat="1" ht="26.25" customHeight="1" thickBot="1" x14ac:dyDescent="0.2">
      <c r="A128" s="1047" t="s">
        <v>490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491</v>
      </c>
      <c r="X128" s="1049"/>
      <c r="Y128" s="1049"/>
      <c r="Z128" s="1050"/>
      <c r="AA128" s="1051">
        <v>59404</v>
      </c>
      <c r="AB128" s="1052"/>
      <c r="AC128" s="1052"/>
      <c r="AD128" s="1052"/>
      <c r="AE128" s="1053"/>
      <c r="AF128" s="1054">
        <v>46781</v>
      </c>
      <c r="AG128" s="1052"/>
      <c r="AH128" s="1052"/>
      <c r="AI128" s="1052"/>
      <c r="AJ128" s="1053"/>
      <c r="AK128" s="1054">
        <v>45526</v>
      </c>
      <c r="AL128" s="1052"/>
      <c r="AM128" s="1052"/>
      <c r="AN128" s="1052"/>
      <c r="AO128" s="1053"/>
      <c r="AP128" s="1055"/>
      <c r="AQ128" s="1056"/>
      <c r="AR128" s="1056"/>
      <c r="AS128" s="1056"/>
      <c r="AT128" s="1057"/>
      <c r="AU128" s="232"/>
      <c r="AV128" s="232"/>
      <c r="AW128" s="232"/>
      <c r="AX128" s="896" t="s">
        <v>492</v>
      </c>
      <c r="AY128" s="897"/>
      <c r="AZ128" s="897"/>
      <c r="BA128" s="897"/>
      <c r="BB128" s="897"/>
      <c r="BC128" s="897"/>
      <c r="BD128" s="897"/>
      <c r="BE128" s="898"/>
      <c r="BF128" s="1058" t="s">
        <v>132</v>
      </c>
      <c r="BG128" s="1059"/>
      <c r="BH128" s="1059"/>
      <c r="BI128" s="1059"/>
      <c r="BJ128" s="1059"/>
      <c r="BK128" s="1059"/>
      <c r="BL128" s="1060"/>
      <c r="BM128" s="1058">
        <v>14.27</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493</v>
      </c>
      <c r="CQ128" s="740"/>
      <c r="CR128" s="740"/>
      <c r="CS128" s="740"/>
      <c r="CT128" s="740"/>
      <c r="CU128" s="740"/>
      <c r="CV128" s="740"/>
      <c r="CW128" s="740"/>
      <c r="CX128" s="740"/>
      <c r="CY128" s="740"/>
      <c r="CZ128" s="740"/>
      <c r="DA128" s="740"/>
      <c r="DB128" s="740"/>
      <c r="DC128" s="740"/>
      <c r="DD128" s="740"/>
      <c r="DE128" s="740"/>
      <c r="DF128" s="1042"/>
      <c r="DG128" s="1043" t="s">
        <v>132</v>
      </c>
      <c r="DH128" s="1044"/>
      <c r="DI128" s="1044"/>
      <c r="DJ128" s="1044"/>
      <c r="DK128" s="1044"/>
      <c r="DL128" s="1044" t="s">
        <v>132</v>
      </c>
      <c r="DM128" s="1044"/>
      <c r="DN128" s="1044"/>
      <c r="DO128" s="1044"/>
      <c r="DP128" s="1044"/>
      <c r="DQ128" s="1044" t="s">
        <v>132</v>
      </c>
      <c r="DR128" s="1044"/>
      <c r="DS128" s="1044"/>
      <c r="DT128" s="1044"/>
      <c r="DU128" s="1044"/>
      <c r="DV128" s="1045" t="s">
        <v>132</v>
      </c>
      <c r="DW128" s="1045"/>
      <c r="DX128" s="1045"/>
      <c r="DY128" s="1045"/>
      <c r="DZ128" s="1046"/>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6234327</v>
      </c>
      <c r="AB129" s="959"/>
      <c r="AC129" s="959"/>
      <c r="AD129" s="959"/>
      <c r="AE129" s="960"/>
      <c r="AF129" s="961">
        <v>6612887</v>
      </c>
      <c r="AG129" s="959"/>
      <c r="AH129" s="959"/>
      <c r="AI129" s="959"/>
      <c r="AJ129" s="960"/>
      <c r="AK129" s="961">
        <v>6392077</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496</v>
      </c>
      <c r="BG129" s="1067"/>
      <c r="BH129" s="1067"/>
      <c r="BI129" s="1067"/>
      <c r="BJ129" s="1067"/>
      <c r="BK129" s="1067"/>
      <c r="BL129" s="1068"/>
      <c r="BM129" s="1066">
        <v>19.27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1025863</v>
      </c>
      <c r="AB130" s="959"/>
      <c r="AC130" s="959"/>
      <c r="AD130" s="959"/>
      <c r="AE130" s="960"/>
      <c r="AF130" s="961">
        <v>1036117</v>
      </c>
      <c r="AG130" s="959"/>
      <c r="AH130" s="959"/>
      <c r="AI130" s="959"/>
      <c r="AJ130" s="960"/>
      <c r="AK130" s="961">
        <v>983673</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11.5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5208464</v>
      </c>
      <c r="AB131" s="986"/>
      <c r="AC131" s="986"/>
      <c r="AD131" s="986"/>
      <c r="AE131" s="987"/>
      <c r="AF131" s="985">
        <v>5576770</v>
      </c>
      <c r="AG131" s="986"/>
      <c r="AH131" s="986"/>
      <c r="AI131" s="986"/>
      <c r="AJ131" s="987"/>
      <c r="AK131" s="985">
        <v>5408404</v>
      </c>
      <c r="AL131" s="986"/>
      <c r="AM131" s="986"/>
      <c r="AN131" s="986"/>
      <c r="AO131" s="987"/>
      <c r="AP131" s="1110"/>
      <c r="AQ131" s="1111"/>
      <c r="AR131" s="1111"/>
      <c r="AS131" s="1111"/>
      <c r="AT131" s="1112"/>
      <c r="AU131" s="233"/>
      <c r="AV131" s="233"/>
      <c r="AW131" s="233"/>
      <c r="AX131" s="1083" t="s">
        <v>501</v>
      </c>
      <c r="AY131" s="740"/>
      <c r="AZ131" s="740"/>
      <c r="BA131" s="740"/>
      <c r="BB131" s="740"/>
      <c r="BC131" s="740"/>
      <c r="BD131" s="740"/>
      <c r="BE131" s="1042"/>
      <c r="BF131" s="1084">
        <v>10.7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12.479456519999999</v>
      </c>
      <c r="AB132" s="1097"/>
      <c r="AC132" s="1097"/>
      <c r="AD132" s="1097"/>
      <c r="AE132" s="1098"/>
      <c r="AF132" s="1099">
        <v>11.035922230000001</v>
      </c>
      <c r="AG132" s="1097"/>
      <c r="AH132" s="1097"/>
      <c r="AI132" s="1097"/>
      <c r="AJ132" s="1098"/>
      <c r="AK132" s="1099">
        <v>11.178769190000001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13.3</v>
      </c>
      <c r="AB133" s="1080"/>
      <c r="AC133" s="1080"/>
      <c r="AD133" s="1080"/>
      <c r="AE133" s="1081"/>
      <c r="AF133" s="1079">
        <v>12.1</v>
      </c>
      <c r="AG133" s="1080"/>
      <c r="AH133" s="1080"/>
      <c r="AI133" s="1080"/>
      <c r="AJ133" s="1081"/>
      <c r="AK133" s="1079">
        <v>11.5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WhsIdv26AlcnEwtaBaFLr/gEUaaFS/aZtAaEl9uJTvfc6Anbz8r42QbRo0ByUvAqEZgv/Sh7djcnFn717xJlQ==" saltValue="P1ITe0H+2et8tvaGCghdR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4l44SD51wOKCagmWRxCunufPiC/lq9mNwXIP+TwhJlsrDH8lNEac/FlTuRmxfO2R4JYMZyD0oes0ngTrYFCfA==" saltValue="0jeGSOM9MQrbh+8H17+W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4"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9PzlXdZRAleDtU4Abnp2WFM1BA2i7tf9K9KViWCf2s0sJKm1DNnfHbqYKycg37SKlq5XHLRbEi4p1yhWI1TzA==" saltValue="0Tkb3s1P4qA6TFxCHz2E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1919289</v>
      </c>
      <c r="AP9" s="281">
        <v>122084</v>
      </c>
      <c r="AQ9" s="282">
        <v>91991</v>
      </c>
      <c r="AR9" s="283">
        <v>32.700000000000003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9963</v>
      </c>
      <c r="AP10" s="284">
        <v>634</v>
      </c>
      <c r="AQ10" s="285">
        <v>12405</v>
      </c>
      <c r="AR10" s="286">
        <v>-94.9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17279</v>
      </c>
      <c r="AP11" s="284">
        <v>1099</v>
      </c>
      <c r="AQ11" s="285">
        <v>395</v>
      </c>
      <c r="AR11" s="286">
        <v>178.2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v>19</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106618</v>
      </c>
      <c r="AP13" s="284">
        <v>6782</v>
      </c>
      <c r="AQ13" s="285">
        <v>3751</v>
      </c>
      <c r="AR13" s="286">
        <v>80.8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64354</v>
      </c>
      <c r="AP14" s="284">
        <v>4094</v>
      </c>
      <c r="AQ14" s="285">
        <v>1672</v>
      </c>
      <c r="AR14" s="286">
        <v>144.9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-163903</v>
      </c>
      <c r="AP15" s="284">
        <v>-10426</v>
      </c>
      <c r="AQ15" s="285">
        <v>-6358</v>
      </c>
      <c r="AR15" s="286">
        <v>64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1953600</v>
      </c>
      <c r="AP16" s="284">
        <v>124267</v>
      </c>
      <c r="AQ16" s="285">
        <v>103876</v>
      </c>
      <c r="AR16" s="286">
        <v>19.600000000000001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12.85</v>
      </c>
      <c r="AP21" s="298">
        <v>9.2899999999999991</v>
      </c>
      <c r="AQ21" s="299">
        <v>3.56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98.7</v>
      </c>
      <c r="AP22" s="303">
        <v>96.9</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1169053</v>
      </c>
      <c r="AP32" s="312">
        <v>74363</v>
      </c>
      <c r="AQ32" s="313">
        <v>51927</v>
      </c>
      <c r="AR32" s="314">
        <v>43.2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463406</v>
      </c>
      <c r="AP35" s="312">
        <v>29477</v>
      </c>
      <c r="AQ35" s="313">
        <v>15337</v>
      </c>
      <c r="AR35" s="314">
        <v>92.2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t="s">
        <v>517</v>
      </c>
      <c r="AP36" s="312" t="s">
        <v>517</v>
      </c>
      <c r="AQ36" s="313">
        <v>2347</v>
      </c>
      <c r="AR36" s="314" t="s">
        <v>517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981</v>
      </c>
      <c r="AP37" s="312">
        <v>62</v>
      </c>
      <c r="AQ37" s="313">
        <v>463</v>
      </c>
      <c r="AR37" s="314">
        <v>-86.6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v>352</v>
      </c>
      <c r="AP38" s="315">
        <v>22</v>
      </c>
      <c r="AQ38" s="316">
        <v>1</v>
      </c>
      <c r="AR38" s="304">
        <v>2100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-45526</v>
      </c>
      <c r="AP39" s="312">
        <v>-2896</v>
      </c>
      <c r="AQ39" s="313">
        <v>-3326</v>
      </c>
      <c r="AR39" s="314">
        <v>-12.9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-983673</v>
      </c>
      <c r="AP40" s="312">
        <v>-62571</v>
      </c>
      <c r="AQ40" s="313">
        <v>-45680</v>
      </c>
      <c r="AR40" s="314">
        <v>37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604593</v>
      </c>
      <c r="AP41" s="312">
        <v>38458</v>
      </c>
      <c r="AQ41" s="313">
        <v>21069</v>
      </c>
      <c r="AR41" s="314">
        <v>82.5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1048795</v>
      </c>
      <c r="AN51" s="334">
        <v>61763</v>
      </c>
      <c r="AO51" s="335">
        <v>17.399999999999999</v>
      </c>
      <c r="AP51" s="336">
        <v>73475</v>
      </c>
      <c r="AQ51" s="337">
        <v>9.1</v>
      </c>
      <c r="AR51" s="338">
        <v>8.3000000000000007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427623</v>
      </c>
      <c r="AN52" s="342">
        <v>25182</v>
      </c>
      <c r="AO52" s="343">
        <v>-14.2</v>
      </c>
      <c r="AP52" s="344">
        <v>43072</v>
      </c>
      <c r="AQ52" s="345">
        <v>31.1</v>
      </c>
      <c r="AR52" s="346">
        <v>-45.3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1769017</v>
      </c>
      <c r="AN53" s="334">
        <v>106324</v>
      </c>
      <c r="AO53" s="335">
        <v>72.099999999999994</v>
      </c>
      <c r="AP53" s="336">
        <v>87464</v>
      </c>
      <c r="AQ53" s="337">
        <v>19</v>
      </c>
      <c r="AR53" s="338">
        <v>53.1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310679</v>
      </c>
      <c r="AN54" s="342">
        <v>18673</v>
      </c>
      <c r="AO54" s="343">
        <v>-25.8</v>
      </c>
      <c r="AP54" s="344">
        <v>47479</v>
      </c>
      <c r="AQ54" s="345">
        <v>10.199999999999999</v>
      </c>
      <c r="AR54" s="346">
        <v>-36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1242903</v>
      </c>
      <c r="AN55" s="334">
        <v>75991</v>
      </c>
      <c r="AO55" s="335">
        <v>-28.5</v>
      </c>
      <c r="AP55" s="336">
        <v>96248</v>
      </c>
      <c r="AQ55" s="337">
        <v>10</v>
      </c>
      <c r="AR55" s="338">
        <v>-38.5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769377</v>
      </c>
      <c r="AN56" s="342">
        <v>47039</v>
      </c>
      <c r="AO56" s="343">
        <v>151.9</v>
      </c>
      <c r="AP56" s="344">
        <v>55768</v>
      </c>
      <c r="AQ56" s="345">
        <v>17.5</v>
      </c>
      <c r="AR56" s="346">
        <v>134.4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1182575</v>
      </c>
      <c r="AN57" s="334">
        <v>73672</v>
      </c>
      <c r="AO57" s="335">
        <v>-3.1</v>
      </c>
      <c r="AP57" s="336">
        <v>76413</v>
      </c>
      <c r="AQ57" s="337">
        <v>-20.6</v>
      </c>
      <c r="AR57" s="338">
        <v>17.5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484301</v>
      </c>
      <c r="AN58" s="342">
        <v>30171</v>
      </c>
      <c r="AO58" s="343">
        <v>-35.9</v>
      </c>
      <c r="AP58" s="344">
        <v>39658</v>
      </c>
      <c r="AQ58" s="345">
        <v>-28.9</v>
      </c>
      <c r="AR58" s="346">
        <v>-7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1332975</v>
      </c>
      <c r="AN59" s="334">
        <v>84789</v>
      </c>
      <c r="AO59" s="335">
        <v>15.1</v>
      </c>
      <c r="AP59" s="336">
        <v>66481</v>
      </c>
      <c r="AQ59" s="337">
        <v>-13</v>
      </c>
      <c r="AR59" s="338">
        <v>28.1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419419</v>
      </c>
      <c r="AN60" s="342">
        <v>26679</v>
      </c>
      <c r="AO60" s="343">
        <v>-11.6</v>
      </c>
      <c r="AP60" s="344">
        <v>36120</v>
      </c>
      <c r="AQ60" s="345">
        <v>-8.9</v>
      </c>
      <c r="AR60" s="346">
        <v>-2.7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1315253</v>
      </c>
      <c r="AN61" s="349">
        <v>80508</v>
      </c>
      <c r="AO61" s="350">
        <v>14.6</v>
      </c>
      <c r="AP61" s="351">
        <v>80016</v>
      </c>
      <c r="AQ61" s="352">
        <v>0.9</v>
      </c>
      <c r="AR61" s="338">
        <v>13.7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482280</v>
      </c>
      <c r="AN62" s="342">
        <v>29549</v>
      </c>
      <c r="AO62" s="343">
        <v>12.9</v>
      </c>
      <c r="AP62" s="344">
        <v>44419</v>
      </c>
      <c r="AQ62" s="345">
        <v>4.2</v>
      </c>
      <c r="AR62" s="346">
        <v>8.6999999999999993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KfU+zy3Emx+vGsjBjvfgjo5iRl+SqBNkHGQoGOMgodjRsk96hpTDiUF0+VuFEOaYEzAMjOxSw6qi39EiEzObQ==" saltValue="KK1KHZzIhgkODjMERek/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kn0PKtgwHpmiM+mDnHd7AjZVoBhLIuTMdu69+7imARy0hGfarfdLPb5T4G09zyV4tu7AzCrylJM3ETKb2FBdeA==" saltValue="CCQOTs+DIXQwAfelwBkq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8"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MSIXQs4Zu03CKpCmVUXSToDwjwzfArOw/8g4/3f6QJXzEe/LpOmAUUN/xvWq7MV4R10HL0kMmJp+Zsa1jXIM+w==" saltValue="ZfePHXnMCvxjAtZ3WULN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13.4</v>
      </c>
      <c r="G47" s="12">
        <v>15.02</v>
      </c>
      <c r="H47" s="12">
        <v>17.739999999999998</v>
      </c>
      <c r="I47" s="12">
        <v>19.23</v>
      </c>
      <c r="J47" s="13">
        <v>19.600000000000001</v>
      </c>
    </row>
    <row r="48" spans="2:10" ht="57.75" customHeight="1" x14ac:dyDescent="0.15">
      <c r="B48" s="14"/>
      <c r="C48" s="1141" t="s">
        <v>4</v>
      </c>
      <c r="D48" s="1141"/>
      <c r="E48" s="1142"/>
      <c r="F48" s="15">
        <v>8.5500000000000007</v>
      </c>
      <c r="G48" s="16">
        <v>7.38</v>
      </c>
      <c r="H48" s="16">
        <v>4.7300000000000004</v>
      </c>
      <c r="I48" s="16">
        <v>4.67</v>
      </c>
      <c r="J48" s="17">
        <v>5.26</v>
      </c>
    </row>
    <row r="49" spans="2:10" ht="57.75" customHeight="1" thickBot="1" x14ac:dyDescent="0.2">
      <c r="B49" s="18"/>
      <c r="C49" s="1143" t="s">
        <v>5</v>
      </c>
      <c r="D49" s="1143"/>
      <c r="E49" s="1144"/>
      <c r="F49" s="19">
        <v>6.35</v>
      </c>
      <c r="G49" s="20">
        <v>1.03</v>
      </c>
      <c r="H49" s="20">
        <v>0.5</v>
      </c>
      <c r="I49" s="20">
        <v>2.72</v>
      </c>
      <c r="J49" s="21">
        <v>0.14000000000000001</v>
      </c>
    </row>
    <row r="50" spans="2:10" x14ac:dyDescent="0.15"/>
  </sheetData>
  <sheetProtection algorithmName="SHA-512" hashValue="Lu3wXIznKLvZd/NJ+HfVXkx/ZFM/8noJHQwGISb2ExRKJviUWQ8Z3RhqH2GzUj7SO/BzoFjo9keL+NM+2fRuwA==" saltValue="/1Vkwzrxz0kzjI9974eD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28</cp:lastModifiedBy>
  <dcterms:created xsi:type="dcterms:W3CDTF">2024-03-14T00:49:18Z</dcterms:created>
  <dcterms:modified xsi:type="dcterms:W3CDTF">2024-03-22T06:08:03Z</dcterms:modified>
  <cp:category/>
</cp:coreProperties>
</file>